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/>
  </bookViews>
  <sheets>
    <sheet name="ADMINISTRATIVOS BIEN" sheetId="11" r:id="rId1"/>
    <sheet name="FORTALECIMIENTO BIEN" sheetId="1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1"/>
  <c r="R38" i="12"/>
  <c r="Q38"/>
  <c r="P38"/>
  <c r="O38"/>
  <c r="M38"/>
  <c r="L38"/>
  <c r="K38"/>
  <c r="J38"/>
  <c r="I38"/>
  <c r="H38"/>
  <c r="N37"/>
  <c r="S37" s="1"/>
  <c r="N36"/>
  <c r="S36" s="1"/>
  <c r="N35"/>
  <c r="S35" s="1"/>
  <c r="N34"/>
  <c r="S34" s="1"/>
  <c r="N33"/>
  <c r="S33" s="1"/>
  <c r="N32"/>
  <c r="S32" s="1"/>
  <c r="N31"/>
  <c r="S31" s="1"/>
  <c r="N30"/>
  <c r="S30" s="1"/>
  <c r="N29"/>
  <c r="S29" s="1"/>
  <c r="N28"/>
  <c r="S28" s="1"/>
  <c r="N27"/>
  <c r="S27" s="1"/>
  <c r="N26"/>
  <c r="S26" s="1"/>
  <c r="N25"/>
  <c r="R7"/>
  <c r="Q7"/>
  <c r="P7"/>
  <c r="O7"/>
  <c r="M7"/>
  <c r="L7"/>
  <c r="K7"/>
  <c r="J7"/>
  <c r="I7"/>
  <c r="H7"/>
  <c r="N6"/>
  <c r="N7" s="1"/>
  <c r="R132" i="11"/>
  <c r="Q132"/>
  <c r="P132"/>
  <c r="O132"/>
  <c r="M132"/>
  <c r="L132"/>
  <c r="K132"/>
  <c r="J132"/>
  <c r="I132"/>
  <c r="H132"/>
  <c r="N131"/>
  <c r="S131" s="1"/>
  <c r="N130"/>
  <c r="S130" s="1"/>
  <c r="N129"/>
  <c r="S129" s="1"/>
  <c r="N128"/>
  <c r="S128" s="1"/>
  <c r="N127"/>
  <c r="S127" s="1"/>
  <c r="N126"/>
  <c r="S126" s="1"/>
  <c r="N125"/>
  <c r="S125" s="1"/>
  <c r="N124"/>
  <c r="S124" s="1"/>
  <c r="N123"/>
  <c r="S123" s="1"/>
  <c r="N122"/>
  <c r="S122" s="1"/>
  <c r="N121"/>
  <c r="S121" s="1"/>
  <c r="N120"/>
  <c r="S120" s="1"/>
  <c r="N119"/>
  <c r="S119" s="1"/>
  <c r="N118"/>
  <c r="S118" s="1"/>
  <c r="N117"/>
  <c r="S117" s="1"/>
  <c r="N116"/>
  <c r="S116" s="1"/>
  <c r="N115"/>
  <c r="S115" s="1"/>
  <c r="N114"/>
  <c r="S114" s="1"/>
  <c r="N113"/>
  <c r="S113" s="1"/>
  <c r="N112"/>
  <c r="S112" s="1"/>
  <c r="N111"/>
  <c r="S111" s="1"/>
  <c r="N110"/>
  <c r="S110" s="1"/>
  <c r="N109"/>
  <c r="S109" s="1"/>
  <c r="N108"/>
  <c r="S108" s="1"/>
  <c r="N107"/>
  <c r="S107" s="1"/>
  <c r="N106"/>
  <c r="S106" s="1"/>
  <c r="N105"/>
  <c r="S105" s="1"/>
  <c r="N104"/>
  <c r="S104" s="1"/>
  <c r="N103"/>
  <c r="S103" s="1"/>
  <c r="N102"/>
  <c r="S102" s="1"/>
  <c r="N101"/>
  <c r="S101" s="1"/>
  <c r="N100"/>
  <c r="S100" s="1"/>
  <c r="N99"/>
  <c r="S99" s="1"/>
  <c r="N98"/>
  <c r="S98" s="1"/>
  <c r="N97"/>
  <c r="S97" s="1"/>
  <c r="N96"/>
  <c r="S96" s="1"/>
  <c r="N95"/>
  <c r="S95" s="1"/>
  <c r="N94"/>
  <c r="S94" s="1"/>
  <c r="N93"/>
  <c r="S93" s="1"/>
  <c r="N92"/>
  <c r="S92" s="1"/>
  <c r="N91"/>
  <c r="S91" s="1"/>
  <c r="N90"/>
  <c r="S90" s="1"/>
  <c r="N89"/>
  <c r="S89" s="1"/>
  <c r="N88"/>
  <c r="S88" s="1"/>
  <c r="N87"/>
  <c r="S87" s="1"/>
  <c r="N86"/>
  <c r="S86" s="1"/>
  <c r="N85"/>
  <c r="S85" s="1"/>
  <c r="N84"/>
  <c r="S84" s="1"/>
  <c r="N83"/>
  <c r="S83" s="1"/>
  <c r="N82"/>
  <c r="S82" s="1"/>
  <c r="N81"/>
  <c r="S81" s="1"/>
  <c r="N80"/>
  <c r="S80" s="1"/>
  <c r="N79"/>
  <c r="S79" s="1"/>
  <c r="N78"/>
  <c r="S78" s="1"/>
  <c r="N77"/>
  <c r="S77" s="1"/>
  <c r="N76"/>
  <c r="S76" s="1"/>
  <c r="N75"/>
  <c r="S75" s="1"/>
  <c r="N74"/>
  <c r="S74" s="1"/>
  <c r="R54"/>
  <c r="Q54"/>
  <c r="P54"/>
  <c r="O54"/>
  <c r="M54"/>
  <c r="L54"/>
  <c r="K54"/>
  <c r="J54"/>
  <c r="I54"/>
  <c r="H54"/>
  <c r="N53"/>
  <c r="S53" s="1"/>
  <c r="N52"/>
  <c r="S52" s="1"/>
  <c r="N51"/>
  <c r="S51" s="1"/>
  <c r="N50"/>
  <c r="S50" s="1"/>
  <c r="N49"/>
  <c r="S49" s="1"/>
  <c r="N48"/>
  <c r="S48" s="1"/>
  <c r="N47"/>
  <c r="S47" s="1"/>
  <c r="N46"/>
  <c r="S46" s="1"/>
  <c r="N45"/>
  <c r="S45" s="1"/>
  <c r="N44"/>
  <c r="S44" s="1"/>
  <c r="N43"/>
  <c r="S43" s="1"/>
  <c r="N42"/>
  <c r="S42" s="1"/>
  <c r="N41"/>
  <c r="S41" s="1"/>
  <c r="N40"/>
  <c r="S40" s="1"/>
  <c r="N39"/>
  <c r="S39" s="1"/>
  <c r="N38"/>
  <c r="S38" s="1"/>
  <c r="N37"/>
  <c r="S37" s="1"/>
  <c r="N36"/>
  <c r="S36" s="1"/>
  <c r="N35"/>
  <c r="S35" s="1"/>
  <c r="N34"/>
  <c r="S34" s="1"/>
  <c r="N33"/>
  <c r="S33" s="1"/>
  <c r="N32"/>
  <c r="S32" s="1"/>
  <c r="N31"/>
  <c r="S31" s="1"/>
  <c r="N30"/>
  <c r="S30" s="1"/>
  <c r="N29"/>
  <c r="S29" s="1"/>
  <c r="N28"/>
  <c r="S28" s="1"/>
  <c r="N27"/>
  <c r="S27" s="1"/>
  <c r="N26"/>
  <c r="S26" s="1"/>
  <c r="N25"/>
  <c r="S25" s="1"/>
  <c r="N24"/>
  <c r="R21"/>
  <c r="Q21"/>
  <c r="P21"/>
  <c r="O21"/>
  <c r="M21"/>
  <c r="L21"/>
  <c r="K21"/>
  <c r="J21"/>
  <c r="I21"/>
  <c r="H21"/>
  <c r="N20"/>
  <c r="N21" s="1"/>
  <c r="R17"/>
  <c r="Q17"/>
  <c r="P17"/>
  <c r="O17"/>
  <c r="M17"/>
  <c r="L17"/>
  <c r="K17"/>
  <c r="J17"/>
  <c r="I17"/>
  <c r="H17"/>
  <c r="N16"/>
  <c r="S16" s="1"/>
  <c r="N15"/>
  <c r="S15" s="1"/>
  <c r="N14"/>
  <c r="S14" s="1"/>
  <c r="N13"/>
  <c r="S13" s="1"/>
  <c r="N12"/>
  <c r="R9"/>
  <c r="R56" s="1"/>
  <c r="Q9"/>
  <c r="P9"/>
  <c r="P56" s="1"/>
  <c r="M9"/>
  <c r="L9"/>
  <c r="L56" s="1"/>
  <c r="K9"/>
  <c r="K56" s="1"/>
  <c r="J9"/>
  <c r="I9"/>
  <c r="I56" s="1"/>
  <c r="H9"/>
  <c r="N8"/>
  <c r="S8" s="1"/>
  <c r="N7"/>
  <c r="S7" s="1"/>
  <c r="N6"/>
  <c r="N9" l="1"/>
  <c r="M56"/>
  <c r="Q56"/>
  <c r="N17"/>
  <c r="N54"/>
  <c r="N38" i="12"/>
  <c r="O56" i="11"/>
  <c r="N132"/>
  <c r="S132"/>
  <c r="S24"/>
  <c r="S54" s="1"/>
  <c r="H56"/>
  <c r="S20"/>
  <c r="S21" s="1"/>
  <c r="J56"/>
  <c r="S6" i="12"/>
  <c r="S7" s="1"/>
  <c r="S25"/>
  <c r="S38" s="1"/>
  <c r="N56" i="11"/>
  <c r="S6"/>
  <c r="S9" s="1"/>
  <c r="S12"/>
  <c r="S17" s="1"/>
  <c r="S56" l="1"/>
</calcChain>
</file>

<file path=xl/sharedStrings.xml><?xml version="1.0" encoding="utf-8"?>
<sst xmlns="http://schemas.openxmlformats.org/spreadsheetml/2006/main" count="717" uniqueCount="254">
  <si>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</si>
  <si>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</si>
  <si>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</si>
  <si>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</si>
  <si>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</si>
  <si>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</si>
  <si>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</si>
  <si>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</si>
  <si>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</si>
  <si>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</si>
  <si>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 xml:space="preserve">PRIMA VACACIONAL 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</si>
  <si>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</si>
  <si>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</si>
  <si>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</si>
  <si>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</si>
  <si>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</si>
  <si>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</si>
  <si>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</si>
  <si>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</si>
  <si>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</si>
  <si>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CLAUDIA ESTEFANIA MORALES TORRES</t>
  </si>
  <si>
    <t>RECURSOS HUMANOS</t>
  </si>
  <si>
    <t>OFICIALIA MAYOR ADMINISTRATIVA</t>
  </si>
  <si>
    <t>5111-300-101</t>
  </si>
  <si>
    <t>JOM-02-02018-21/02</t>
  </si>
  <si>
    <t>II</t>
  </si>
  <si>
    <t>ABRAHAM VENEGAS REYES</t>
  </si>
  <si>
    <t>COORDINADOR</t>
  </si>
  <si>
    <t>CASA DE LA CULTURA</t>
  </si>
  <si>
    <t>JCU-02-02018-21/01</t>
  </si>
  <si>
    <t>IV</t>
  </si>
  <si>
    <t>JUAN HERNANDEZ SERRANO</t>
  </si>
  <si>
    <t>VELADOR</t>
  </si>
  <si>
    <t xml:space="preserve">CULTURA </t>
  </si>
  <si>
    <t>JCU-03-02018-21/03</t>
  </si>
  <si>
    <t>III</t>
  </si>
  <si>
    <t>TOTAL GOBERNACION</t>
  </si>
  <si>
    <t>HACIENDA MUNICIPAL</t>
  </si>
  <si>
    <t>RAQUEL OROZCO RAMIREZ</t>
  </si>
  <si>
    <t>AUXILIAR DE EGRESOS</t>
  </si>
  <si>
    <t>JHM-02-02018-21/02</t>
  </si>
  <si>
    <t>MARIA OFELIA GUTIERREZ GOMEZ</t>
  </si>
  <si>
    <t>AUXILIAR DE INGRESOS</t>
  </si>
  <si>
    <t>JHM-05-02012-15/02</t>
  </si>
  <si>
    <t>MAYRA GRACIELA GOMEZ GARCIA</t>
  </si>
  <si>
    <t>JHM-05-02018-21/02</t>
  </si>
  <si>
    <t>JESUS ALEJANDRO CUELLAR ALVAREZ</t>
  </si>
  <si>
    <t>AUXILIAR ADMINISTRATIVO</t>
  </si>
  <si>
    <t>CATASTRO</t>
  </si>
  <si>
    <t>JCT-03-02018-21/03</t>
  </si>
  <si>
    <t>LIZBETH ALEJANDRA SALAZAR VENEGAS</t>
  </si>
  <si>
    <t>CONTRALORIA</t>
  </si>
  <si>
    <t>JCC-02-02018-21/03</t>
  </si>
  <si>
    <t>TOTAL HACIENDA MUNICIPAL</t>
  </si>
  <si>
    <t>OBRAS PUBLICAS</t>
  </si>
  <si>
    <t>MARTHA FLORES PRADO</t>
  </si>
  <si>
    <t>JOP-02-02018-21/02</t>
  </si>
  <si>
    <t>TOTAL OBRAS PUBLICAS</t>
  </si>
  <si>
    <t>SERVICIOS PUBLICOS</t>
  </si>
  <si>
    <t>AUXILIAR AGUA POTABLE A</t>
  </si>
  <si>
    <t>AGUA POTABLE</t>
  </si>
  <si>
    <t>JAP-03-02018-21/03</t>
  </si>
  <si>
    <t>VALENTE GARCIA CONTRERAS</t>
  </si>
  <si>
    <t>AUXILIAR DE PLANTA DE TRATAMIENTO</t>
  </si>
  <si>
    <t>JAP-04-02018-21/03</t>
  </si>
  <si>
    <t>RAMON GARCIA ESPINOZA</t>
  </si>
  <si>
    <t>AUXILIAR  AGUA POTABLE B</t>
  </si>
  <si>
    <t>JAP-05-02018-21/03</t>
  </si>
  <si>
    <t>MARTIN GARCIA ESPINOZA</t>
  </si>
  <si>
    <t>JAP-06-02018-21/03</t>
  </si>
  <si>
    <t>EFRAIN LOPEZ GARCIA</t>
  </si>
  <si>
    <t>AUXILIAR AGUA POTABLE B</t>
  </si>
  <si>
    <t>JAP-10-02018-21/03</t>
  </si>
  <si>
    <t>PEDRO HUMBERTO MURGUIA LOPEZ</t>
  </si>
  <si>
    <t>AUXILIAR AGUA POTABLE C</t>
  </si>
  <si>
    <t>JAP-07-02018-21/04</t>
  </si>
  <si>
    <t xml:space="preserve">ANTONIO ANGEL HUERTA </t>
  </si>
  <si>
    <t>AUXILIAR AGUA POTABLE D</t>
  </si>
  <si>
    <t>JAP-09-02018-21/05</t>
  </si>
  <si>
    <t>V</t>
  </si>
  <si>
    <t>NORBERTO ARTURO GONZALEZ PALAFOX</t>
  </si>
  <si>
    <t>MEDICO</t>
  </si>
  <si>
    <t>SERVICIOS MEDICOS</t>
  </si>
  <si>
    <t>JSM-02-02018-21/02</t>
  </si>
  <si>
    <t>MA. DE JESUS OLIVA GONZALES</t>
  </si>
  <si>
    <t>PARAMEDICO</t>
  </si>
  <si>
    <t>JSM-05-02018-21/03</t>
  </si>
  <si>
    <t>MANUEL JESUS RUIZ OROZCO</t>
  </si>
  <si>
    <t>JSM-07-02018-21/03</t>
  </si>
  <si>
    <t>AARON ISRAEL CARRERO GARCIA</t>
  </si>
  <si>
    <t>JSM-10-02018-21/03</t>
  </si>
  <si>
    <t>MARIA VERONICA MONTERO USEDA</t>
  </si>
  <si>
    <t>ENFERMERA</t>
  </si>
  <si>
    <t>JSM-12-02018-21/03</t>
  </si>
  <si>
    <t>IDANIA ARISBED PRADO NUÑEZ</t>
  </si>
  <si>
    <t>JSM-13-02018-21/03</t>
  </si>
  <si>
    <t>GUADALUPE ANAHI RAMIREZ RAMIREZ</t>
  </si>
  <si>
    <t>JSM-14-02018-21/03</t>
  </si>
  <si>
    <t>JULIO CESAR CURIEL PEREZ</t>
  </si>
  <si>
    <t>CHOFER B</t>
  </si>
  <si>
    <t>SERVICIOS PUBLICOS GENERALES</t>
  </si>
  <si>
    <t>JSG-02-02018-21/03</t>
  </si>
  <si>
    <t>EDUARDO CURIEL PEREZ</t>
  </si>
  <si>
    <t>JSG-03-02018-21/04</t>
  </si>
  <si>
    <t>RAFAEL VELAZQUEZ LOPEZ</t>
  </si>
  <si>
    <t>MECANICO</t>
  </si>
  <si>
    <t>JSG-04-02018-21/02</t>
  </si>
  <si>
    <t>MANUEL ESPINOZA VELAZQUEZ</t>
  </si>
  <si>
    <t>JSG-05-02018-21/02</t>
  </si>
  <si>
    <t>GREGORIO JIMENEZ MORENO</t>
  </si>
  <si>
    <t xml:space="preserve">AUXILIAR DE ASEO PUBLICO A </t>
  </si>
  <si>
    <t>JSG-06-02018-21/03</t>
  </si>
  <si>
    <t>ROBERTO GONZALEZ MORENO</t>
  </si>
  <si>
    <t>AUXILIAR DE ASEO PUBLICO B</t>
  </si>
  <si>
    <t>JSG-07-02018-21/03</t>
  </si>
  <si>
    <t>LUIS ALBERTO BERNAL JIMENEZ</t>
  </si>
  <si>
    <t>AUXILIAR DE ASEO PUBLICO C</t>
  </si>
  <si>
    <t>JSG-08-02018-21/03</t>
  </si>
  <si>
    <t>MAURO CERVANTES BRISEÑO</t>
  </si>
  <si>
    <t>AUXILIAR DE ASEO PUBLICO D</t>
  </si>
  <si>
    <t>JSG-09-02018-21/03</t>
  </si>
  <si>
    <t>JUAN JAUREGUI IBARRA</t>
  </si>
  <si>
    <t>JSG-10-02018-21/03</t>
  </si>
  <si>
    <t>RAMIRO VELAZQUEZ VALLIN</t>
  </si>
  <si>
    <t>JSG-11-02018-21/03</t>
  </si>
  <si>
    <t>JOSE LUIS MUÑOZ RAMIREZ</t>
  </si>
  <si>
    <t>MANTENIMIENTO UNIDAD DEPORTIVA</t>
  </si>
  <si>
    <t>JSG-12-02018-21/03</t>
  </si>
  <si>
    <t>JAIME NAVARRO VIZCARRA</t>
  </si>
  <si>
    <t>INSPECTOR DE GANADERIA</t>
  </si>
  <si>
    <t>JSG-13-02018-21/02</t>
  </si>
  <si>
    <t xml:space="preserve">J. JESUS BRISEÑO AMANTE </t>
  </si>
  <si>
    <t>AUXILIAR DE PARQUES Y JARDINES A</t>
  </si>
  <si>
    <t>JSG-15-02018-21/03</t>
  </si>
  <si>
    <t>ROGELIO MARQUEZ HERNANDEZ</t>
  </si>
  <si>
    <t>AUXILIAR DE PARQUES Y JARDINES B</t>
  </si>
  <si>
    <t>JSG-16-02018-21/05</t>
  </si>
  <si>
    <t>GREGORIO MEJIA VASQUEZ</t>
  </si>
  <si>
    <t>JSG-17-02018-21/04</t>
  </si>
  <si>
    <t>RUBEN RUVALCABA SUAREZ</t>
  </si>
  <si>
    <t>CHOFER</t>
  </si>
  <si>
    <t>JSG-18-02018-21/03</t>
  </si>
  <si>
    <t>TOTAL SERVICIOS PUBLICOS</t>
  </si>
  <si>
    <t>LIC. ADRIANA CORTES GONZALEZ</t>
  </si>
  <si>
    <t>LCP. J. GUADALUPE MEZA FLORES</t>
  </si>
  <si>
    <t>LIC. HECTOR HUGO GUTIERREZ CERVANTES</t>
  </si>
  <si>
    <t>PRESIDENTE MUNICIPAL</t>
  </si>
  <si>
    <t>ENC. HACIENDA MUNICIPAL</t>
  </si>
  <si>
    <t>SECRETARIA GENERAL</t>
  </si>
  <si>
    <t>EVENTUALES</t>
  </si>
  <si>
    <t>NO.</t>
  </si>
  <si>
    <t xml:space="preserve">JULIO CESAR TAPIA MURGUIA </t>
  </si>
  <si>
    <t>EVENTUAL</t>
  </si>
  <si>
    <t>5112-200-101</t>
  </si>
  <si>
    <t>ALFREDO ALVAREZ HUERTA</t>
  </si>
  <si>
    <t>JOSE MARIA BARRERA TAVAREZ</t>
  </si>
  <si>
    <t>SERVICIOS GENERALES</t>
  </si>
  <si>
    <t xml:space="preserve">BERTHA ALICIA VELAZQUEZ OCEGUEDA </t>
  </si>
  <si>
    <t>MARIA DEL ROSARIO BORRUEL PIMENTEL</t>
  </si>
  <si>
    <t>LORENA PONCE SUAREZ</t>
  </si>
  <si>
    <t>OLGA LIDIA MALDONADO LOPEZ</t>
  </si>
  <si>
    <t>YESENIA ESTRADA IBARRA</t>
  </si>
  <si>
    <t>SINDICATURA</t>
  </si>
  <si>
    <t>EMMANUEL HERMOSILLO MUÑIZ</t>
  </si>
  <si>
    <t>DAMIAN VENEGAS GONZALEZ</t>
  </si>
  <si>
    <t>PEDRO ALAN VILLALPANDO DEL ANGEL</t>
  </si>
  <si>
    <t>YESENIA MAGDALENA RAMIREZ OCHOA</t>
  </si>
  <si>
    <t xml:space="preserve">NEIVA GUADALUPE ALMARAZ DE ANDA </t>
  </si>
  <si>
    <t>REGISTRO CIVIL</t>
  </si>
  <si>
    <t>MARTINA GOMEZ GOMEZ</t>
  </si>
  <si>
    <t>BEATRIZ ADRIANA GARCIA CORDOVA</t>
  </si>
  <si>
    <t>CELIA ALVAREZ RODRIGUEZ</t>
  </si>
  <si>
    <t xml:space="preserve">COMEDOR COMUNITARIO </t>
  </si>
  <si>
    <t>LIZETH ALEJANDRA MEZA ELIAS</t>
  </si>
  <si>
    <t>YADERI JOCELYN MORA BEDOY</t>
  </si>
  <si>
    <t>ISRAEL TELLO MENDIOLA</t>
  </si>
  <si>
    <t>MIGUEL CORONA NUÑO</t>
  </si>
  <si>
    <t>MARIA ELBA RAMIREZ LOMELI</t>
  </si>
  <si>
    <t>ARCHIVO</t>
  </si>
  <si>
    <t>CECILIA MELENDEZ VELAZQUEZ</t>
  </si>
  <si>
    <t>DESARROLLO RURAL</t>
  </si>
  <si>
    <t>JOSE ALFREDO GUTIERREZ PONCE</t>
  </si>
  <si>
    <t>JOSE ANGEL CARRANZA GUTIERREZ</t>
  </si>
  <si>
    <t>ELBA HUERTA MORAN</t>
  </si>
  <si>
    <t>JULIO ALBERTO CRUZ VALDIVIA</t>
  </si>
  <si>
    <t>LISBETH VELAZQUEZ</t>
  </si>
  <si>
    <t>YOLANDA ESPINOZA GARCILAZO</t>
  </si>
  <si>
    <t>RICARDO ARTURO VAZQUEZ MATCHAIN</t>
  </si>
  <si>
    <t>MARIA DEL ROSARIO GUTIERREZ GOMEZ</t>
  </si>
  <si>
    <t>TRANSPARENCIA</t>
  </si>
  <si>
    <t>MAYRA ELIZABETH TORRES ELIZONDO</t>
  </si>
  <si>
    <t>ANELY DEL ROSARIO ESPINOZA GOMEZ</t>
  </si>
  <si>
    <t>CESAR JAVIER REBOLLAR LIRA</t>
  </si>
  <si>
    <t>ACTIVADOR FISICO</t>
  </si>
  <si>
    <t>ABRAHAM LUNA TAPIA</t>
  </si>
  <si>
    <t>PADRON Y LICENCIAS</t>
  </si>
  <si>
    <t xml:space="preserve">JOANA LIZBETH HUERTA PUENTES </t>
  </si>
  <si>
    <t>VERONICA ESPINOZA VELAZQUEZ</t>
  </si>
  <si>
    <t>ERIKA PASOS BAÑUELOS</t>
  </si>
  <si>
    <t xml:space="preserve">SERVICIOS GENERALES </t>
  </si>
  <si>
    <t xml:space="preserve">EDITH BERMUDEZ CURIEL </t>
  </si>
  <si>
    <t>MARGARITA YURIDIANA PALOMERA NAVARRO</t>
  </si>
  <si>
    <t>TANYA ELIZABETH CASTILLO GUTIERREZ</t>
  </si>
  <si>
    <t>ALEXIA VELAZQUEZ RODRIGUEZ</t>
  </si>
  <si>
    <t>NORMA PATRICIA ZAVALA URENDA</t>
  </si>
  <si>
    <t>SALVADOR GARCIA LUNA</t>
  </si>
  <si>
    <t>VIDAL ESTRADA FLORES</t>
  </si>
  <si>
    <t>JOSYMAR HERMOSILLO ROBLES</t>
  </si>
  <si>
    <t>EVELIA RAMOS PADILLA</t>
  </si>
  <si>
    <t>FIDENCIO IVAN GONZALEZ ATILANO</t>
  </si>
  <si>
    <t>ANA VICTORIA ROBLES VELAZQUEZ</t>
  </si>
  <si>
    <t>DANIELA GUADALUPE MEDELES HERNANDEZ</t>
  </si>
  <si>
    <t>J. EDUARDO CORTES DE ANDA</t>
  </si>
  <si>
    <t>JUAN ORTIZ PEREZ</t>
  </si>
  <si>
    <t>ALUMBRADO PUBLICO</t>
  </si>
  <si>
    <t>EMMANUEL LARIOS ALVAREZ</t>
  </si>
  <si>
    <t>MARIA ESTHER LOZA BECERRA</t>
  </si>
  <si>
    <t>MA ARACELI HERNANDEZ TAVAREZ</t>
  </si>
  <si>
    <t>AURORA PULIDO HERNANDEZ</t>
  </si>
  <si>
    <t>ARMANDO VILLALPANDO JR</t>
  </si>
  <si>
    <t>ELSA ADRIANA AMEZCUA MACIEL</t>
  </si>
  <si>
    <t>DIANA PAOLA GARCIA DE ALBA</t>
  </si>
  <si>
    <t xml:space="preserve">TOTAL DE EVENTUALES </t>
  </si>
  <si>
    <t>PRIMA VACACIONAL</t>
  </si>
  <si>
    <t>SEGURIDAD PUBLICA</t>
  </si>
  <si>
    <t>JOSE FLORES VENEGAS</t>
  </si>
  <si>
    <t xml:space="preserve">OFICIAL </t>
  </si>
  <si>
    <t>PROTECCION CIVIL Y BOMBEROS</t>
  </si>
  <si>
    <t>5111-300-201</t>
  </si>
  <si>
    <t>JPC-03-02018-21/03</t>
  </si>
  <si>
    <t>TOTAL SEGURIDAD PUBLICA</t>
  </si>
  <si>
    <t>FILIBERTO ISRAEL MACIAS GONZALEZ</t>
  </si>
  <si>
    <t xml:space="preserve">OFICIAL EVENTUAL </t>
  </si>
  <si>
    <t>5112-200-201</t>
  </si>
  <si>
    <t>ANTONIO CORONA RODRIGUEZ</t>
  </si>
  <si>
    <t>BRENDA MARQUEZ JIMENEZ</t>
  </si>
  <si>
    <t>ESTEBAN GARCIA BARAJAS</t>
  </si>
  <si>
    <t>ROMAN ALEJANDRO RAMIREZ OCHOA</t>
  </si>
  <si>
    <t>DAVID JOEL MARTINEZ VAZQUEZ</t>
  </si>
  <si>
    <t>ANTONIO DE JESUS CASAS TELLO</t>
  </si>
  <si>
    <t>JUAN RAMON BORRAYO IBARRA</t>
  </si>
  <si>
    <t>OSCAR JAVIER CAMACHO DAVALOS</t>
  </si>
  <si>
    <t>JOSE HUMBERTO PINEDA HERNANDEZ</t>
  </si>
  <si>
    <t>CHRISTIAN EDUARDO ZUÑIGA SIORDIA</t>
  </si>
  <si>
    <t>MARTIN BERNAL RUVALCABA</t>
  </si>
  <si>
    <t>AGENTE DE VIALIDAD</t>
  </si>
  <si>
    <t>VIALIDAD Y TRANSITO</t>
  </si>
  <si>
    <t>EVERARDO GONZALEZ CARMONA</t>
  </si>
  <si>
    <t xml:space="preserve">TOTAL SEGURIDAD PUBLICA </t>
  </si>
  <si>
    <t>NOMINA CORRESPONDIENTE DE RETROACTIVO DEL 01 DE ENERO AL 15 DE ABRIL 2021</t>
  </si>
  <si>
    <t>AGUINALDO</t>
  </si>
  <si>
    <t>JOSE LUIS ATILANO DE LEON</t>
  </si>
  <si>
    <t xml:space="preserve">POLICIAS EVENTUALES </t>
  </si>
  <si>
    <t>RETROACTIVO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</si>
</sst>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center"/>
    </xf>
    <xf numFmtId="43" fontId="4" fillId="0" borderId="0" xfId="1" applyFont="1" applyFill="1" applyAlignment="1">
      <alignment horizontal="center"/>
    </xf>
    <xf numFmtId="0" fontId="3" fillId="0" borderId="0" xfId="0" applyFont="1" applyFill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Fill="1"/>
    <xf numFmtId="0" fontId="7" fillId="0" borderId="0" xfId="0" applyFont="1"/>
    <xf numFmtId="4" fontId="7" fillId="0" borderId="0" xfId="0" applyNumberFormat="1" applyFont="1"/>
    <xf numFmtId="0" fontId="0" fillId="0" borderId="0" xfId="0" applyFont="1"/>
    <xf numFmtId="0" fontId="6" fillId="0" borderId="0" xfId="0" applyFont="1" applyFill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/>
    <xf numFmtId="0" fontId="0" fillId="0" borderId="0" xfId="0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FF99"/>
      <color rgb="FFFFCC99"/>
      <color rgb="FFFFCC66"/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39"/>
  <sheetViews>
    <sheetView tabSelected="1" topLeftCell="A115" zoomScale="90" zoomScaleNormal="90" workbookViewId="0">
      <selection activeCell="B124" sqref="B124:B135"/>
    </sheetView>
  </sheetViews>
  <sheetFormatPr baseColWidth="10" defaultColWidth="11.42578125" defaultRowHeight="15"/>
  <cols>
    <col min="1" max="1" width="5.28515625" style="1" customWidth="1"/>
    <col min="2" max="2" width="36.42578125" style="1" customWidth="1"/>
    <col min="3" max="3" width="23.28515625" style="1" customWidth="1"/>
    <col min="4" max="4" width="23.140625" style="1" customWidth="1"/>
    <col min="5" max="5" width="12.42578125" style="1" bestFit="1" customWidth="1"/>
    <col min="6" max="6" width="19" style="1" bestFit="1" customWidth="1"/>
    <col min="7" max="7" width="6.140625" style="8" customWidth="1"/>
    <col min="8" max="8" width="13" style="1" bestFit="1" customWidth="1"/>
    <col min="9" max="13" width="11.5703125" style="1" bestFit="1" customWidth="1"/>
    <col min="14" max="14" width="13" style="1" bestFit="1" customWidth="1"/>
    <col min="15" max="18" width="11.5703125" style="1" bestFit="1" customWidth="1"/>
    <col min="19" max="19" width="12.5703125" style="9" bestFit="1" customWidth="1"/>
    <col min="20" max="16384" width="11.42578125" style="1"/>
  </cols>
  <sheetData>
    <row r="1" spans="1:19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>
      <c r="A2" s="19" t="s">
        <v>249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4" spans="1:19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8" t="s">
        <v>7</v>
      </c>
      <c r="H4" s="1" t="s">
        <v>253</v>
      </c>
      <c r="I4" s="1" t="s">
        <v>9</v>
      </c>
      <c r="J4" s="1" t="s">
        <v>250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9" t="s">
        <v>18</v>
      </c>
    </row>
    <row r="5" spans="1:19" s="11" customFormat="1">
      <c r="B5" s="11" t="s">
        <v>19</v>
      </c>
      <c r="G5" s="17"/>
      <c r="S5" s="12"/>
    </row>
    <row r="6" spans="1:19">
      <c r="A6" s="1">
        <v>1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8" t="s">
        <v>25</v>
      </c>
      <c r="H6" s="9">
        <v>964.95000000000255</v>
      </c>
      <c r="I6" s="9"/>
      <c r="J6" s="9"/>
      <c r="N6" s="9">
        <f>H6+I6+J6+K6+L6+M6</f>
        <v>964.95000000000255</v>
      </c>
      <c r="O6" s="1">
        <v>105</v>
      </c>
      <c r="S6" s="9">
        <f>N6-O6-P6-Q6-R6</f>
        <v>859.95000000000255</v>
      </c>
    </row>
    <row r="7" spans="1:19">
      <c r="A7" s="1">
        <v>2</v>
      </c>
      <c r="B7" s="1" t="s">
        <v>26</v>
      </c>
      <c r="C7" s="1" t="s">
        <v>27</v>
      </c>
      <c r="D7" s="1" t="s">
        <v>28</v>
      </c>
      <c r="E7" s="1" t="s">
        <v>23</v>
      </c>
      <c r="F7" s="1" t="s">
        <v>29</v>
      </c>
      <c r="G7" s="8" t="s">
        <v>25</v>
      </c>
      <c r="H7" s="9">
        <v>882</v>
      </c>
      <c r="I7" s="9"/>
      <c r="J7" s="9"/>
      <c r="N7" s="9">
        <f t="shared" ref="N7:N8" si="0">H7+I7+J7+K7+L7+M7</f>
        <v>882</v>
      </c>
      <c r="O7" s="1">
        <v>95.969999999999857</v>
      </c>
      <c r="S7" s="9">
        <f t="shared" ref="S7:S8" si="1">N7-O7-P7-Q7-R7</f>
        <v>786.0300000000002</v>
      </c>
    </row>
    <row r="8" spans="1:19">
      <c r="A8" s="1">
        <v>3</v>
      </c>
      <c r="B8" s="1" t="s">
        <v>31</v>
      </c>
      <c r="C8" s="1" t="s">
        <v>32</v>
      </c>
      <c r="D8" s="1" t="s">
        <v>33</v>
      </c>
      <c r="E8" s="1" t="s">
        <v>23</v>
      </c>
      <c r="F8" s="1" t="s">
        <v>34</v>
      </c>
      <c r="G8" s="8" t="s">
        <v>35</v>
      </c>
      <c r="H8" s="9">
        <v>481.52999999999975</v>
      </c>
      <c r="I8" s="9">
        <v>-131.6</v>
      </c>
      <c r="J8" s="9"/>
      <c r="N8" s="9">
        <f t="shared" si="0"/>
        <v>349.92999999999972</v>
      </c>
      <c r="S8" s="9">
        <f t="shared" si="1"/>
        <v>349.92999999999972</v>
      </c>
    </row>
    <row r="9" spans="1:19" s="11" customFormat="1">
      <c r="B9" s="11" t="s">
        <v>36</v>
      </c>
      <c r="G9" s="17"/>
      <c r="H9" s="12">
        <f t="shared" ref="H9:S9" si="2">SUM(H6:H8)</f>
        <v>2328.4800000000023</v>
      </c>
      <c r="I9" s="12">
        <f t="shared" si="2"/>
        <v>-131.6</v>
      </c>
      <c r="J9" s="12">
        <f t="shared" si="2"/>
        <v>0</v>
      </c>
      <c r="K9" s="12">
        <f t="shared" si="2"/>
        <v>0</v>
      </c>
      <c r="L9" s="12">
        <f t="shared" si="2"/>
        <v>0</v>
      </c>
      <c r="M9" s="12">
        <f t="shared" si="2"/>
        <v>0</v>
      </c>
      <c r="N9" s="12">
        <f t="shared" si="2"/>
        <v>2196.8800000000024</v>
      </c>
      <c r="O9" s="12">
        <f>SUM(O6:O8)</f>
        <v>200.96999999999986</v>
      </c>
      <c r="P9" s="12">
        <f t="shared" si="2"/>
        <v>0</v>
      </c>
      <c r="Q9" s="12">
        <f t="shared" si="2"/>
        <v>0</v>
      </c>
      <c r="R9" s="12">
        <f t="shared" si="2"/>
        <v>0</v>
      </c>
      <c r="S9" s="12">
        <f t="shared" si="2"/>
        <v>1995.9100000000026</v>
      </c>
    </row>
    <row r="11" spans="1:19" s="11" customFormat="1">
      <c r="B11" s="11" t="s">
        <v>37</v>
      </c>
      <c r="G11" s="17"/>
      <c r="S11" s="12"/>
    </row>
    <row r="12" spans="1:19">
      <c r="A12" s="1">
        <v>4</v>
      </c>
      <c r="B12" s="1" t="s">
        <v>38</v>
      </c>
      <c r="C12" s="1" t="s">
        <v>39</v>
      </c>
      <c r="D12" s="1" t="s">
        <v>37</v>
      </c>
      <c r="E12" s="1" t="s">
        <v>23</v>
      </c>
      <c r="F12" s="1" t="s">
        <v>40</v>
      </c>
      <c r="G12" s="8" t="s">
        <v>25</v>
      </c>
      <c r="H12" s="9">
        <v>882</v>
      </c>
      <c r="I12" s="9"/>
      <c r="J12" s="9"/>
      <c r="N12" s="9">
        <f>H12+I12+J12+K12+L12+M12</f>
        <v>882</v>
      </c>
      <c r="O12" s="1">
        <v>95.969999999999857</v>
      </c>
      <c r="S12" s="9">
        <f>N12-O12-P12-Q12-R12</f>
        <v>786.0300000000002</v>
      </c>
    </row>
    <row r="13" spans="1:19">
      <c r="A13" s="1">
        <v>5</v>
      </c>
      <c r="B13" s="1" t="s">
        <v>41</v>
      </c>
      <c r="C13" s="1" t="s">
        <v>42</v>
      </c>
      <c r="D13" s="1" t="s">
        <v>37</v>
      </c>
      <c r="E13" s="1" t="s">
        <v>23</v>
      </c>
      <c r="F13" s="1" t="s">
        <v>43</v>
      </c>
      <c r="G13" s="8" t="s">
        <v>25</v>
      </c>
      <c r="H13" s="9">
        <v>882</v>
      </c>
      <c r="I13" s="9"/>
      <c r="J13" s="9"/>
      <c r="N13" s="9">
        <f t="shared" ref="N13:N16" si="3">H13+I13+J13+K13+L13+M13</f>
        <v>882</v>
      </c>
      <c r="O13" s="1">
        <v>95.969999999999857</v>
      </c>
      <c r="S13" s="9">
        <f t="shared" ref="S13:S15" si="4">N13-O13-P13-Q13-R13</f>
        <v>786.0300000000002</v>
      </c>
    </row>
    <row r="14" spans="1:19">
      <c r="A14" s="1">
        <v>6</v>
      </c>
      <c r="B14" s="1" t="s">
        <v>44</v>
      </c>
      <c r="C14" s="1" t="s">
        <v>42</v>
      </c>
      <c r="D14" s="1" t="s">
        <v>37</v>
      </c>
      <c r="E14" s="1" t="s">
        <v>23</v>
      </c>
      <c r="F14" s="1" t="s">
        <v>45</v>
      </c>
      <c r="G14" s="8" t="s">
        <v>25</v>
      </c>
      <c r="H14" s="9">
        <v>882</v>
      </c>
      <c r="I14" s="9"/>
      <c r="J14" s="9"/>
      <c r="N14" s="9">
        <f t="shared" si="3"/>
        <v>882</v>
      </c>
      <c r="O14" s="1">
        <v>95.969999999999857</v>
      </c>
      <c r="S14" s="9">
        <f t="shared" si="4"/>
        <v>786.0300000000002</v>
      </c>
    </row>
    <row r="15" spans="1:19">
      <c r="A15" s="1">
        <v>7</v>
      </c>
      <c r="B15" s="1" t="s">
        <v>46</v>
      </c>
      <c r="C15" s="1" t="s">
        <v>47</v>
      </c>
      <c r="D15" s="1" t="s">
        <v>48</v>
      </c>
      <c r="E15" s="1" t="s">
        <v>23</v>
      </c>
      <c r="F15" s="1" t="s">
        <v>49</v>
      </c>
      <c r="G15" s="8" t="s">
        <v>35</v>
      </c>
      <c r="H15" s="9">
        <v>696.14999999999873</v>
      </c>
      <c r="I15" s="9"/>
      <c r="J15" s="9"/>
      <c r="N15" s="9">
        <f t="shared" si="3"/>
        <v>696.14999999999873</v>
      </c>
      <c r="O15" s="1">
        <v>103.73999999999995</v>
      </c>
      <c r="S15" s="9">
        <f t="shared" si="4"/>
        <v>592.40999999999872</v>
      </c>
    </row>
    <row r="16" spans="1:19">
      <c r="A16" s="1">
        <v>8</v>
      </c>
      <c r="B16" s="1" t="s">
        <v>50</v>
      </c>
      <c r="C16" s="1" t="s">
        <v>47</v>
      </c>
      <c r="D16" s="1" t="s">
        <v>51</v>
      </c>
      <c r="E16" s="1" t="s">
        <v>23</v>
      </c>
      <c r="F16" s="1" t="s">
        <v>52</v>
      </c>
      <c r="G16" s="8" t="s">
        <v>35</v>
      </c>
      <c r="H16" s="9">
        <v>601.96499999999924</v>
      </c>
      <c r="I16" s="9"/>
      <c r="J16" s="9"/>
      <c r="N16" s="9">
        <f t="shared" si="3"/>
        <v>601.96499999999924</v>
      </c>
      <c r="O16" s="1">
        <v>65.520000000000024</v>
      </c>
      <c r="S16" s="9">
        <f>N16-O16-P16-Q16-R16</f>
        <v>536.44499999999925</v>
      </c>
    </row>
    <row r="17" spans="1:19" s="11" customFormat="1">
      <c r="B17" s="11" t="s">
        <v>53</v>
      </c>
      <c r="G17" s="17"/>
      <c r="H17" s="12">
        <f>SUM(H12:H16)</f>
        <v>3944.114999999998</v>
      </c>
      <c r="I17" s="12">
        <f t="shared" ref="I17:M17" si="5">SUM(I12:I16)</f>
        <v>0</v>
      </c>
      <c r="J17" s="12">
        <f t="shared" si="5"/>
        <v>0</v>
      </c>
      <c r="K17" s="12">
        <f t="shared" si="5"/>
        <v>0</v>
      </c>
      <c r="L17" s="12">
        <f t="shared" si="5"/>
        <v>0</v>
      </c>
      <c r="M17" s="12">
        <f t="shared" si="5"/>
        <v>0</v>
      </c>
      <c r="N17" s="12">
        <f>SUM(N12:N16)</f>
        <v>3944.114999999998</v>
      </c>
      <c r="O17" s="12">
        <f t="shared" ref="O17:S17" si="6">SUM(O12:O16)</f>
        <v>457.16999999999956</v>
      </c>
      <c r="P17" s="12">
        <f t="shared" si="6"/>
        <v>0</v>
      </c>
      <c r="Q17" s="12">
        <f t="shared" si="6"/>
        <v>0</v>
      </c>
      <c r="R17" s="12">
        <f t="shared" si="6"/>
        <v>0</v>
      </c>
      <c r="S17" s="12">
        <f t="shared" si="6"/>
        <v>3486.9449999999983</v>
      </c>
    </row>
    <row r="19" spans="1:19" s="11" customFormat="1">
      <c r="B19" s="11" t="s">
        <v>54</v>
      </c>
      <c r="G19" s="17"/>
      <c r="S19" s="12"/>
    </row>
    <row r="20" spans="1:19">
      <c r="A20" s="1">
        <v>9</v>
      </c>
      <c r="B20" s="1" t="s">
        <v>55</v>
      </c>
      <c r="C20" s="1" t="s">
        <v>47</v>
      </c>
      <c r="D20" s="1" t="s">
        <v>54</v>
      </c>
      <c r="E20" s="1" t="s">
        <v>23</v>
      </c>
      <c r="F20" s="1" t="s">
        <v>56</v>
      </c>
      <c r="G20" s="8" t="s">
        <v>25</v>
      </c>
      <c r="H20" s="9">
        <v>811.96499999999924</v>
      </c>
      <c r="I20" s="9"/>
      <c r="J20" s="9"/>
      <c r="N20" s="9">
        <f>H20+I20+J20+K20+L20+M20</f>
        <v>811.96499999999924</v>
      </c>
      <c r="O20" s="1">
        <v>88.340000000000032</v>
      </c>
      <c r="S20" s="9">
        <f>N20-O20-P20-Q20-R20</f>
        <v>723.6249999999992</v>
      </c>
    </row>
    <row r="21" spans="1:19" s="11" customFormat="1">
      <c r="B21" s="11" t="s">
        <v>57</v>
      </c>
      <c r="G21" s="17"/>
      <c r="H21" s="12">
        <f t="shared" ref="H21:S21" si="7">SUM(H20:H20)</f>
        <v>811.96499999999924</v>
      </c>
      <c r="I21" s="12">
        <f t="shared" si="7"/>
        <v>0</v>
      </c>
      <c r="J21" s="12">
        <f t="shared" si="7"/>
        <v>0</v>
      </c>
      <c r="K21" s="12">
        <f t="shared" si="7"/>
        <v>0</v>
      </c>
      <c r="L21" s="12">
        <f t="shared" si="7"/>
        <v>0</v>
      </c>
      <c r="M21" s="12">
        <f t="shared" si="7"/>
        <v>0</v>
      </c>
      <c r="N21" s="12">
        <f t="shared" si="7"/>
        <v>811.96499999999924</v>
      </c>
      <c r="O21" s="12">
        <f t="shared" si="7"/>
        <v>88.340000000000032</v>
      </c>
      <c r="P21" s="12">
        <f t="shared" si="7"/>
        <v>0</v>
      </c>
      <c r="Q21" s="12">
        <f t="shared" si="7"/>
        <v>0</v>
      </c>
      <c r="R21" s="12">
        <f t="shared" si="7"/>
        <v>0</v>
      </c>
      <c r="S21" s="12">
        <f t="shared" si="7"/>
        <v>723.6249999999992</v>
      </c>
    </row>
    <row r="23" spans="1:19" s="11" customFormat="1">
      <c r="B23" s="11" t="s">
        <v>58</v>
      </c>
      <c r="G23" s="17"/>
      <c r="S23" s="12"/>
    </row>
    <row r="24" spans="1:19">
      <c r="A24" s="1">
        <v>10</v>
      </c>
      <c r="B24" s="1" t="s">
        <v>251</v>
      </c>
      <c r="C24" s="1" t="s">
        <v>59</v>
      </c>
      <c r="D24" s="1" t="s">
        <v>60</v>
      </c>
      <c r="E24" s="1" t="s">
        <v>23</v>
      </c>
      <c r="F24" s="1" t="s">
        <v>61</v>
      </c>
      <c r="G24" s="8" t="s">
        <v>35</v>
      </c>
      <c r="H24" s="9">
        <v>722.89769999999953</v>
      </c>
      <c r="I24" s="9"/>
      <c r="J24" s="9"/>
      <c r="N24" s="9">
        <f>H24+I24+J24+K24+L24+M24</f>
        <v>722.89769999999953</v>
      </c>
      <c r="O24" s="1">
        <v>202.57999999999998</v>
      </c>
      <c r="S24" s="9">
        <f>N24-O24-P24-Q24-R24</f>
        <v>520.3176999999996</v>
      </c>
    </row>
    <row r="25" spans="1:19">
      <c r="A25" s="1">
        <v>11</v>
      </c>
      <c r="B25" s="1" t="s">
        <v>62</v>
      </c>
      <c r="C25" s="1" t="s">
        <v>63</v>
      </c>
      <c r="D25" s="1" t="s">
        <v>60</v>
      </c>
      <c r="E25" s="1" t="s">
        <v>23</v>
      </c>
      <c r="F25" s="1" t="s">
        <v>64</v>
      </c>
      <c r="G25" s="8" t="s">
        <v>35</v>
      </c>
      <c r="H25" s="9">
        <v>659.91240000000062</v>
      </c>
      <c r="I25" s="9"/>
      <c r="J25" s="9"/>
      <c r="N25" s="9">
        <f t="shared" ref="N25:N53" si="8">H25+I25+J25+K25+L25+M25</f>
        <v>659.91240000000062</v>
      </c>
      <c r="O25" s="1">
        <v>71.819999999999936</v>
      </c>
      <c r="S25" s="9">
        <f t="shared" ref="S25:S53" si="9">N25-O25-P25-Q25-R25</f>
        <v>588.09240000000068</v>
      </c>
    </row>
    <row r="26" spans="1:19">
      <c r="A26" s="1">
        <v>12</v>
      </c>
      <c r="B26" s="1" t="s">
        <v>65</v>
      </c>
      <c r="C26" s="1" t="s">
        <v>66</v>
      </c>
      <c r="D26" s="1" t="s">
        <v>60</v>
      </c>
      <c r="E26" s="1" t="s">
        <v>23</v>
      </c>
      <c r="F26" s="1" t="s">
        <v>67</v>
      </c>
      <c r="G26" s="8" t="s">
        <v>35</v>
      </c>
      <c r="H26" s="9">
        <v>659.91240000000062</v>
      </c>
      <c r="I26" s="9"/>
      <c r="J26" s="9"/>
      <c r="N26" s="9">
        <f t="shared" si="8"/>
        <v>659.91240000000062</v>
      </c>
      <c r="O26" s="1">
        <v>71.819999999999936</v>
      </c>
      <c r="S26" s="9">
        <f t="shared" si="9"/>
        <v>588.09240000000068</v>
      </c>
    </row>
    <row r="27" spans="1:19">
      <c r="A27" s="1">
        <v>13</v>
      </c>
      <c r="B27" s="1" t="s">
        <v>68</v>
      </c>
      <c r="C27" s="1" t="s">
        <v>66</v>
      </c>
      <c r="D27" s="1" t="s">
        <v>60</v>
      </c>
      <c r="E27" s="1" t="s">
        <v>23</v>
      </c>
      <c r="F27" s="1" t="s">
        <v>69</v>
      </c>
      <c r="G27" s="8" t="s">
        <v>35</v>
      </c>
      <c r="H27" s="9">
        <v>659.91240000000062</v>
      </c>
      <c r="I27" s="9"/>
      <c r="J27" s="9"/>
      <c r="N27" s="9">
        <f t="shared" si="8"/>
        <v>659.91240000000062</v>
      </c>
      <c r="O27" s="1">
        <v>71.819999999999936</v>
      </c>
      <c r="S27" s="9">
        <f t="shared" si="9"/>
        <v>588.09240000000068</v>
      </c>
    </row>
    <row r="28" spans="1:19">
      <c r="A28" s="1">
        <v>14</v>
      </c>
      <c r="B28" s="1" t="s">
        <v>70</v>
      </c>
      <c r="C28" s="1" t="s">
        <v>71</v>
      </c>
      <c r="D28" s="1" t="s">
        <v>60</v>
      </c>
      <c r="E28" s="1" t="s">
        <v>23</v>
      </c>
      <c r="F28" s="1" t="s">
        <v>72</v>
      </c>
      <c r="G28" s="8" t="s">
        <v>35</v>
      </c>
      <c r="H28" s="9">
        <v>659.91240000000062</v>
      </c>
      <c r="I28" s="9"/>
      <c r="J28" s="9"/>
      <c r="N28" s="9">
        <f t="shared" si="8"/>
        <v>659.91240000000062</v>
      </c>
      <c r="O28" s="1">
        <v>71.889999999999972</v>
      </c>
      <c r="S28" s="9">
        <f t="shared" si="9"/>
        <v>588.02240000000063</v>
      </c>
    </row>
    <row r="29" spans="1:19">
      <c r="A29" s="1">
        <v>15</v>
      </c>
      <c r="B29" s="1" t="s">
        <v>73</v>
      </c>
      <c r="C29" s="1" t="s">
        <v>74</v>
      </c>
      <c r="D29" s="1" t="s">
        <v>60</v>
      </c>
      <c r="E29" s="1" t="s">
        <v>23</v>
      </c>
      <c r="F29" s="1" t="s">
        <v>75</v>
      </c>
      <c r="G29" s="8" t="s">
        <v>30</v>
      </c>
      <c r="H29" s="9">
        <v>596.92709999999852</v>
      </c>
      <c r="I29" s="9"/>
      <c r="J29" s="9"/>
      <c r="N29" s="9">
        <f t="shared" si="8"/>
        <v>596.92709999999852</v>
      </c>
      <c r="O29" s="1">
        <v>64.95999999999998</v>
      </c>
      <c r="S29" s="9">
        <f t="shared" si="9"/>
        <v>531.96709999999848</v>
      </c>
    </row>
    <row r="30" spans="1:19">
      <c r="A30" s="1">
        <v>16</v>
      </c>
      <c r="B30" s="1" t="s">
        <v>76</v>
      </c>
      <c r="C30" s="1" t="s">
        <v>77</v>
      </c>
      <c r="D30" s="1" t="s">
        <v>60</v>
      </c>
      <c r="E30" s="1" t="s">
        <v>23</v>
      </c>
      <c r="F30" s="1" t="s">
        <v>78</v>
      </c>
      <c r="G30" s="8" t="s">
        <v>79</v>
      </c>
      <c r="H30" s="9">
        <v>546.2730000000015</v>
      </c>
      <c r="I30" s="9">
        <v>-56.49</v>
      </c>
      <c r="J30" s="9"/>
      <c r="N30" s="9">
        <f t="shared" si="8"/>
        <v>489.78300000000149</v>
      </c>
      <c r="O30" s="1">
        <v>83.51</v>
      </c>
      <c r="S30" s="9">
        <f t="shared" si="9"/>
        <v>406.2730000000015</v>
      </c>
    </row>
    <row r="31" spans="1:19">
      <c r="A31" s="1">
        <v>17</v>
      </c>
      <c r="B31" s="1" t="s">
        <v>80</v>
      </c>
      <c r="C31" s="1" t="s">
        <v>81</v>
      </c>
      <c r="D31" s="1" t="s">
        <v>82</v>
      </c>
      <c r="E31" s="1" t="s">
        <v>23</v>
      </c>
      <c r="F31" s="1" t="s">
        <v>83</v>
      </c>
      <c r="G31" s="8" t="s">
        <v>25</v>
      </c>
      <c r="H31" s="9">
        <v>915.14640000000054</v>
      </c>
      <c r="I31" s="9"/>
      <c r="J31" s="9"/>
      <c r="N31" s="9">
        <f t="shared" si="8"/>
        <v>915.14640000000054</v>
      </c>
      <c r="O31" s="1">
        <v>122.43000000000006</v>
      </c>
      <c r="S31" s="9">
        <f t="shared" si="9"/>
        <v>792.71640000000048</v>
      </c>
    </row>
    <row r="32" spans="1:19">
      <c r="A32" s="1">
        <v>18</v>
      </c>
      <c r="B32" s="1" t="s">
        <v>84</v>
      </c>
      <c r="C32" s="1" t="s">
        <v>85</v>
      </c>
      <c r="D32" s="1" t="s">
        <v>82</v>
      </c>
      <c r="E32" s="1" t="s">
        <v>23</v>
      </c>
      <c r="F32" s="1" t="s">
        <v>86</v>
      </c>
      <c r="G32" s="8" t="s">
        <v>35</v>
      </c>
      <c r="H32" s="9">
        <v>672.39060000000063</v>
      </c>
      <c r="I32" s="9"/>
      <c r="J32" s="9"/>
      <c r="N32" s="9">
        <f t="shared" si="8"/>
        <v>672.39060000000063</v>
      </c>
      <c r="O32" s="1">
        <v>73.14999999999992</v>
      </c>
      <c r="S32" s="9">
        <f t="shared" si="9"/>
        <v>599.24060000000077</v>
      </c>
    </row>
    <row r="33" spans="1:19">
      <c r="A33" s="1">
        <v>19</v>
      </c>
      <c r="B33" s="1" t="s">
        <v>87</v>
      </c>
      <c r="C33" s="1" t="s">
        <v>85</v>
      </c>
      <c r="D33" s="1" t="s">
        <v>82</v>
      </c>
      <c r="E33" s="1" t="s">
        <v>23</v>
      </c>
      <c r="F33" s="1" t="s">
        <v>88</v>
      </c>
      <c r="G33" s="8" t="s">
        <v>35</v>
      </c>
      <c r="H33" s="9">
        <v>672.39060000000063</v>
      </c>
      <c r="I33" s="9"/>
      <c r="J33" s="9"/>
      <c r="N33" s="9">
        <f t="shared" si="8"/>
        <v>672.39060000000063</v>
      </c>
      <c r="O33" s="1">
        <v>73.14999999999992</v>
      </c>
      <c r="S33" s="9">
        <f t="shared" si="9"/>
        <v>599.24060000000077</v>
      </c>
    </row>
    <row r="34" spans="1:19">
      <c r="A34" s="1">
        <v>20</v>
      </c>
      <c r="B34" s="1" t="s">
        <v>89</v>
      </c>
      <c r="C34" s="1" t="s">
        <v>85</v>
      </c>
      <c r="D34" s="1" t="s">
        <v>82</v>
      </c>
      <c r="E34" s="1" t="s">
        <v>23</v>
      </c>
      <c r="F34" s="1" t="s">
        <v>90</v>
      </c>
      <c r="G34" s="8" t="s">
        <v>35</v>
      </c>
      <c r="H34" s="9">
        <v>672.39060000000063</v>
      </c>
      <c r="I34" s="9"/>
      <c r="J34" s="9"/>
      <c r="N34" s="9">
        <f t="shared" si="8"/>
        <v>672.39060000000063</v>
      </c>
      <c r="O34" s="1">
        <v>73.14999999999992</v>
      </c>
      <c r="S34" s="9">
        <f t="shared" si="9"/>
        <v>599.24060000000077</v>
      </c>
    </row>
    <row r="35" spans="1:19">
      <c r="A35" s="1">
        <v>21</v>
      </c>
      <c r="B35" s="1" t="s">
        <v>91</v>
      </c>
      <c r="C35" s="1" t="s">
        <v>92</v>
      </c>
      <c r="D35" s="1" t="s">
        <v>82</v>
      </c>
      <c r="E35" s="1" t="s">
        <v>23</v>
      </c>
      <c r="F35" s="1" t="s">
        <v>93</v>
      </c>
      <c r="G35" s="8" t="s">
        <v>35</v>
      </c>
      <c r="H35" s="9">
        <v>677.42850000000135</v>
      </c>
      <c r="I35" s="9"/>
      <c r="J35" s="9"/>
      <c r="N35" s="9">
        <f t="shared" si="8"/>
        <v>677.42850000000135</v>
      </c>
      <c r="O35" s="1">
        <v>73.710000000000008</v>
      </c>
      <c r="S35" s="9">
        <f t="shared" si="9"/>
        <v>603.71850000000131</v>
      </c>
    </row>
    <row r="36" spans="1:19">
      <c r="A36" s="1">
        <v>22</v>
      </c>
      <c r="B36" s="1" t="s">
        <v>94</v>
      </c>
      <c r="C36" s="1" t="s">
        <v>92</v>
      </c>
      <c r="D36" s="1" t="s">
        <v>82</v>
      </c>
      <c r="E36" s="1" t="s">
        <v>23</v>
      </c>
      <c r="F36" s="1" t="s">
        <v>95</v>
      </c>
      <c r="G36" s="8" t="s">
        <v>35</v>
      </c>
      <c r="H36" s="9">
        <v>677.42850000000135</v>
      </c>
      <c r="I36" s="9"/>
      <c r="J36" s="9"/>
      <c r="N36" s="9">
        <f t="shared" si="8"/>
        <v>677.42850000000135</v>
      </c>
      <c r="O36" s="1">
        <v>73.710000000000008</v>
      </c>
      <c r="S36" s="9">
        <f t="shared" si="9"/>
        <v>603.71850000000131</v>
      </c>
    </row>
    <row r="37" spans="1:19">
      <c r="A37" s="1">
        <v>23</v>
      </c>
      <c r="B37" s="1" t="s">
        <v>96</v>
      </c>
      <c r="C37" s="1" t="s">
        <v>92</v>
      </c>
      <c r="D37" s="1" t="s">
        <v>82</v>
      </c>
      <c r="E37" s="1" t="s">
        <v>23</v>
      </c>
      <c r="F37" s="1" t="s">
        <v>97</v>
      </c>
      <c r="G37" s="8" t="s">
        <v>35</v>
      </c>
      <c r="H37" s="9">
        <v>677.42850000000135</v>
      </c>
      <c r="I37" s="9"/>
      <c r="J37" s="9"/>
      <c r="N37" s="9">
        <f t="shared" si="8"/>
        <v>677.42850000000135</v>
      </c>
      <c r="O37" s="1">
        <v>73.710000000000008</v>
      </c>
      <c r="S37" s="9">
        <f t="shared" si="9"/>
        <v>603.71850000000131</v>
      </c>
    </row>
    <row r="38" spans="1:19">
      <c r="A38" s="1">
        <v>24</v>
      </c>
      <c r="B38" s="1" t="s">
        <v>98</v>
      </c>
      <c r="C38" s="1" t="s">
        <v>99</v>
      </c>
      <c r="D38" s="1" t="s">
        <v>100</v>
      </c>
      <c r="E38" s="1" t="s">
        <v>23</v>
      </c>
      <c r="F38" s="1" t="s">
        <v>101</v>
      </c>
      <c r="G38" s="8" t="s">
        <v>35</v>
      </c>
      <c r="H38" s="9">
        <v>627.36450000000104</v>
      </c>
      <c r="I38" s="9"/>
      <c r="J38" s="9"/>
      <c r="N38" s="9">
        <f t="shared" si="8"/>
        <v>627.36450000000104</v>
      </c>
      <c r="O38" s="1">
        <v>210.00000000000006</v>
      </c>
      <c r="S38" s="9">
        <f t="shared" si="9"/>
        <v>417.36450000000099</v>
      </c>
    </row>
    <row r="39" spans="1:19">
      <c r="A39" s="1">
        <v>25</v>
      </c>
      <c r="B39" s="1" t="s">
        <v>102</v>
      </c>
      <c r="C39" s="1" t="s">
        <v>99</v>
      </c>
      <c r="D39" s="1" t="s">
        <v>100</v>
      </c>
      <c r="E39" s="1" t="s">
        <v>23</v>
      </c>
      <c r="F39" s="1" t="s">
        <v>103</v>
      </c>
      <c r="G39" s="8" t="s">
        <v>30</v>
      </c>
      <c r="H39" s="9">
        <v>627.36450000000104</v>
      </c>
      <c r="I39" s="9"/>
      <c r="J39" s="9"/>
      <c r="N39" s="9">
        <f t="shared" si="8"/>
        <v>627.36450000000104</v>
      </c>
      <c r="O39" s="1">
        <v>210.00000000000006</v>
      </c>
      <c r="S39" s="9">
        <f t="shared" si="9"/>
        <v>417.36450000000099</v>
      </c>
    </row>
    <row r="40" spans="1:19">
      <c r="A40" s="1">
        <v>26</v>
      </c>
      <c r="B40" s="1" t="s">
        <v>104</v>
      </c>
      <c r="C40" s="1" t="s">
        <v>105</v>
      </c>
      <c r="D40" s="1" t="s">
        <v>100</v>
      </c>
      <c r="E40" s="1" t="s">
        <v>23</v>
      </c>
      <c r="F40" s="1" t="s">
        <v>106</v>
      </c>
      <c r="G40" s="8" t="s">
        <v>25</v>
      </c>
      <c r="H40" s="9">
        <v>959.52149999999801</v>
      </c>
      <c r="I40" s="9"/>
      <c r="J40" s="9"/>
      <c r="N40" s="9">
        <f t="shared" si="8"/>
        <v>959.52149999999801</v>
      </c>
      <c r="O40" s="1">
        <v>104.36999999999978</v>
      </c>
      <c r="S40" s="9">
        <f t="shared" si="9"/>
        <v>855.15149999999824</v>
      </c>
    </row>
    <row r="41" spans="1:19">
      <c r="A41" s="1">
        <v>27</v>
      </c>
      <c r="B41" s="1" t="s">
        <v>107</v>
      </c>
      <c r="C41" s="1" t="s">
        <v>105</v>
      </c>
      <c r="D41" s="1" t="s">
        <v>100</v>
      </c>
      <c r="E41" s="1" t="s">
        <v>23</v>
      </c>
      <c r="F41" s="1" t="s">
        <v>108</v>
      </c>
      <c r="G41" s="8" t="s">
        <v>25</v>
      </c>
      <c r="H41" s="9">
        <v>1121.505000000001</v>
      </c>
      <c r="I41" s="9"/>
      <c r="J41" s="9"/>
      <c r="N41" s="9">
        <f t="shared" si="8"/>
        <v>1121.505000000001</v>
      </c>
      <c r="O41" s="1">
        <v>179.40999999999997</v>
      </c>
      <c r="S41" s="9">
        <f t="shared" si="9"/>
        <v>942.09500000000105</v>
      </c>
    </row>
    <row r="42" spans="1:19">
      <c r="A42" s="1">
        <v>28</v>
      </c>
      <c r="B42" s="1" t="s">
        <v>109</v>
      </c>
      <c r="C42" s="1" t="s">
        <v>110</v>
      </c>
      <c r="D42" s="1" t="s">
        <v>100</v>
      </c>
      <c r="E42" s="1" t="s">
        <v>23</v>
      </c>
      <c r="F42" s="1" t="s">
        <v>111</v>
      </c>
      <c r="G42" s="8" t="s">
        <v>35</v>
      </c>
      <c r="H42" s="9">
        <v>712.21499999999924</v>
      </c>
      <c r="I42" s="9"/>
      <c r="J42" s="9"/>
      <c r="N42" s="9">
        <f t="shared" si="8"/>
        <v>712.21499999999924</v>
      </c>
      <c r="O42" s="1">
        <v>77.489999999999952</v>
      </c>
      <c r="S42" s="9">
        <f t="shared" si="9"/>
        <v>634.72499999999923</v>
      </c>
    </row>
    <row r="43" spans="1:19">
      <c r="A43" s="1">
        <v>29</v>
      </c>
      <c r="B43" s="1" t="s">
        <v>112</v>
      </c>
      <c r="C43" s="1" t="s">
        <v>113</v>
      </c>
      <c r="D43" s="1" t="s">
        <v>100</v>
      </c>
      <c r="E43" s="1" t="s">
        <v>23</v>
      </c>
      <c r="F43" s="1" t="s">
        <v>114</v>
      </c>
      <c r="G43" s="8" t="s">
        <v>35</v>
      </c>
      <c r="H43" s="9">
        <v>627.36450000000104</v>
      </c>
      <c r="I43" s="9"/>
      <c r="J43" s="9"/>
      <c r="N43" s="9">
        <f t="shared" si="8"/>
        <v>627.36450000000104</v>
      </c>
      <c r="O43" s="1">
        <v>210.00000000000006</v>
      </c>
      <c r="S43" s="9">
        <f t="shared" si="9"/>
        <v>417.36450000000099</v>
      </c>
    </row>
    <row r="44" spans="1:19">
      <c r="A44" s="1">
        <v>30</v>
      </c>
      <c r="B44" s="1" t="s">
        <v>115</v>
      </c>
      <c r="C44" s="1" t="s">
        <v>116</v>
      </c>
      <c r="D44" s="1" t="s">
        <v>100</v>
      </c>
      <c r="E44" s="1" t="s">
        <v>23</v>
      </c>
      <c r="F44" s="1" t="s">
        <v>117</v>
      </c>
      <c r="G44" s="8" t="s">
        <v>35</v>
      </c>
      <c r="H44" s="9">
        <v>601.96499999999924</v>
      </c>
      <c r="I44" s="9"/>
      <c r="J44" s="9"/>
      <c r="N44" s="9">
        <f t="shared" si="8"/>
        <v>601.96499999999924</v>
      </c>
      <c r="O44" s="1">
        <v>65.520000000000024</v>
      </c>
      <c r="S44" s="9">
        <f t="shared" si="9"/>
        <v>536.44499999999925</v>
      </c>
    </row>
    <row r="45" spans="1:19">
      <c r="A45" s="1">
        <v>31</v>
      </c>
      <c r="B45" s="1" t="s">
        <v>118</v>
      </c>
      <c r="C45" s="1" t="s">
        <v>119</v>
      </c>
      <c r="D45" s="1" t="s">
        <v>100</v>
      </c>
      <c r="E45" s="1" t="s">
        <v>23</v>
      </c>
      <c r="F45" s="1" t="s">
        <v>120</v>
      </c>
      <c r="G45" s="8" t="s">
        <v>35</v>
      </c>
      <c r="H45" s="9">
        <v>577.91999999999962</v>
      </c>
      <c r="I45" s="9"/>
      <c r="J45" s="9"/>
      <c r="N45" s="9">
        <f t="shared" si="8"/>
        <v>577.91999999999962</v>
      </c>
      <c r="O45" s="1">
        <v>62.859999999999978</v>
      </c>
      <c r="S45" s="9">
        <f t="shared" si="9"/>
        <v>515.0599999999996</v>
      </c>
    </row>
    <row r="46" spans="1:19">
      <c r="A46" s="1">
        <v>32</v>
      </c>
      <c r="B46" s="1" t="s">
        <v>121</v>
      </c>
      <c r="C46" s="1" t="s">
        <v>119</v>
      </c>
      <c r="D46" s="1" t="s">
        <v>100</v>
      </c>
      <c r="E46" s="1" t="s">
        <v>23</v>
      </c>
      <c r="F46" s="1" t="s">
        <v>122</v>
      </c>
      <c r="G46" s="8" t="s">
        <v>35</v>
      </c>
      <c r="H46" s="9">
        <v>577.91999999999962</v>
      </c>
      <c r="I46" s="9"/>
      <c r="J46" s="9"/>
      <c r="N46" s="9">
        <f t="shared" si="8"/>
        <v>577.91999999999962</v>
      </c>
      <c r="O46" s="1">
        <v>62.859999999999978</v>
      </c>
      <c r="S46" s="9">
        <f t="shared" si="9"/>
        <v>515.0599999999996</v>
      </c>
    </row>
    <row r="47" spans="1:19">
      <c r="A47" s="1">
        <v>33</v>
      </c>
      <c r="B47" s="1" t="s">
        <v>123</v>
      </c>
      <c r="C47" s="1" t="s">
        <v>119</v>
      </c>
      <c r="D47" s="1" t="s">
        <v>100</v>
      </c>
      <c r="E47" s="1" t="s">
        <v>23</v>
      </c>
      <c r="F47" s="1" t="s">
        <v>124</v>
      </c>
      <c r="G47" s="8" t="s">
        <v>35</v>
      </c>
      <c r="H47" s="9">
        <v>577.91999999999962</v>
      </c>
      <c r="I47" s="9"/>
      <c r="J47" s="9"/>
      <c r="N47" s="9">
        <f t="shared" si="8"/>
        <v>577.91999999999962</v>
      </c>
      <c r="O47" s="1">
        <v>62.859999999999978</v>
      </c>
      <c r="S47" s="9">
        <f t="shared" si="9"/>
        <v>515.0599999999996</v>
      </c>
    </row>
    <row r="48" spans="1:19">
      <c r="A48" s="1">
        <v>34</v>
      </c>
      <c r="B48" s="1" t="s">
        <v>125</v>
      </c>
      <c r="C48" s="1" t="s">
        <v>126</v>
      </c>
      <c r="D48" s="1" t="s">
        <v>100</v>
      </c>
      <c r="E48" s="1" t="s">
        <v>23</v>
      </c>
      <c r="F48" s="1" t="s">
        <v>127</v>
      </c>
      <c r="G48" s="8" t="s">
        <v>35</v>
      </c>
      <c r="H48" s="9">
        <v>692.16000000000076</v>
      </c>
      <c r="I48" s="9"/>
      <c r="J48" s="9"/>
      <c r="N48" s="9">
        <f t="shared" si="8"/>
        <v>692.16000000000076</v>
      </c>
      <c r="O48" s="1">
        <v>75.320000000000036</v>
      </c>
      <c r="S48" s="9">
        <f t="shared" si="9"/>
        <v>616.84000000000071</v>
      </c>
    </row>
    <row r="49" spans="1:19">
      <c r="A49" s="1">
        <v>35</v>
      </c>
      <c r="B49" s="1" t="s">
        <v>128</v>
      </c>
      <c r="C49" s="1" t="s">
        <v>129</v>
      </c>
      <c r="D49" s="1" t="s">
        <v>100</v>
      </c>
      <c r="E49" s="1" t="s">
        <v>23</v>
      </c>
      <c r="F49" s="1" t="s">
        <v>130</v>
      </c>
      <c r="G49" s="8" t="s">
        <v>25</v>
      </c>
      <c r="H49" s="9">
        <v>650.16000000000076</v>
      </c>
      <c r="I49" s="9"/>
      <c r="J49" s="9"/>
      <c r="N49" s="9">
        <f t="shared" si="8"/>
        <v>650.16000000000076</v>
      </c>
      <c r="O49" s="1">
        <v>70.70000000000006</v>
      </c>
      <c r="S49" s="9">
        <f t="shared" si="9"/>
        <v>579.46000000000072</v>
      </c>
    </row>
    <row r="50" spans="1:19">
      <c r="A50" s="1">
        <v>36</v>
      </c>
      <c r="B50" s="1" t="s">
        <v>131</v>
      </c>
      <c r="C50" s="1" t="s">
        <v>132</v>
      </c>
      <c r="D50" s="1" t="s">
        <v>100</v>
      </c>
      <c r="E50" s="1" t="s">
        <v>23</v>
      </c>
      <c r="F50" s="1" t="s">
        <v>133</v>
      </c>
      <c r="G50" s="8" t="s">
        <v>35</v>
      </c>
      <c r="H50" s="9">
        <v>672.39060000000063</v>
      </c>
      <c r="I50" s="9"/>
      <c r="J50" s="9"/>
      <c r="N50" s="9">
        <f t="shared" si="8"/>
        <v>672.39060000000063</v>
      </c>
      <c r="O50" s="1">
        <v>73.14999999999992</v>
      </c>
      <c r="S50" s="9">
        <f t="shared" si="9"/>
        <v>599.24060000000077</v>
      </c>
    </row>
    <row r="51" spans="1:19">
      <c r="A51" s="1">
        <v>37</v>
      </c>
      <c r="B51" s="1" t="s">
        <v>134</v>
      </c>
      <c r="C51" s="1" t="s">
        <v>135</v>
      </c>
      <c r="D51" s="1" t="s">
        <v>100</v>
      </c>
      <c r="E51" s="1" t="s">
        <v>23</v>
      </c>
      <c r="F51" s="1" t="s">
        <v>136</v>
      </c>
      <c r="G51" s="8" t="s">
        <v>79</v>
      </c>
      <c r="H51" s="9">
        <v>577.91999999999962</v>
      </c>
      <c r="I51" s="9"/>
      <c r="J51" s="9"/>
      <c r="N51" s="9">
        <f t="shared" si="8"/>
        <v>577.91999999999962</v>
      </c>
      <c r="O51" s="1">
        <v>62.859999999999978</v>
      </c>
      <c r="S51" s="9">
        <f t="shared" si="9"/>
        <v>515.0599999999996</v>
      </c>
    </row>
    <row r="52" spans="1:19">
      <c r="A52" s="1">
        <v>38</v>
      </c>
      <c r="B52" s="1" t="s">
        <v>137</v>
      </c>
      <c r="C52" s="1" t="s">
        <v>135</v>
      </c>
      <c r="D52" s="1" t="s">
        <v>100</v>
      </c>
      <c r="E52" s="1" t="s">
        <v>23</v>
      </c>
      <c r="F52" s="1" t="s">
        <v>138</v>
      </c>
      <c r="G52" s="8" t="s">
        <v>30</v>
      </c>
      <c r="H52" s="9">
        <v>577.91999999999962</v>
      </c>
      <c r="I52" s="9"/>
      <c r="J52" s="9"/>
      <c r="N52" s="9">
        <f t="shared" si="8"/>
        <v>577.91999999999962</v>
      </c>
      <c r="O52" s="1">
        <v>62.859999999999978</v>
      </c>
      <c r="S52" s="9">
        <f t="shared" si="9"/>
        <v>515.0599999999996</v>
      </c>
    </row>
    <row r="53" spans="1:19">
      <c r="A53" s="1">
        <v>39</v>
      </c>
      <c r="B53" s="1" t="s">
        <v>139</v>
      </c>
      <c r="C53" s="1" t="s">
        <v>140</v>
      </c>
      <c r="D53" s="1" t="s">
        <v>100</v>
      </c>
      <c r="E53" s="1" t="s">
        <v>23</v>
      </c>
      <c r="F53" s="1" t="s">
        <v>141</v>
      </c>
      <c r="G53" s="8" t="s">
        <v>35</v>
      </c>
      <c r="H53" s="9">
        <v>653.10000000000127</v>
      </c>
      <c r="I53" s="9"/>
      <c r="J53" s="9"/>
      <c r="N53" s="9">
        <f t="shared" si="8"/>
        <v>653.10000000000127</v>
      </c>
      <c r="O53" s="1">
        <v>71.04999999999994</v>
      </c>
      <c r="S53" s="9">
        <f t="shared" si="9"/>
        <v>582.05000000000132</v>
      </c>
    </row>
    <row r="54" spans="1:19" s="11" customFormat="1">
      <c r="B54" s="11" t="s">
        <v>142</v>
      </c>
      <c r="G54" s="17"/>
      <c r="H54" s="12">
        <f>SUM(H24:H53)</f>
        <v>20305.061700000009</v>
      </c>
      <c r="I54" s="12">
        <f t="shared" ref="I54:S54" si="10">SUM(I24:I53)</f>
        <v>-56.49</v>
      </c>
      <c r="J54" s="12">
        <f t="shared" si="10"/>
        <v>0</v>
      </c>
      <c r="K54" s="12">
        <f t="shared" si="10"/>
        <v>0</v>
      </c>
      <c r="L54" s="12">
        <f t="shared" si="10"/>
        <v>0</v>
      </c>
      <c r="M54" s="12">
        <f t="shared" si="10"/>
        <v>0</v>
      </c>
      <c r="N54" s="12">
        <f t="shared" si="10"/>
        <v>20248.571700000011</v>
      </c>
      <c r="O54" s="12">
        <f t="shared" si="10"/>
        <v>2862.7200000000003</v>
      </c>
      <c r="P54" s="12">
        <f t="shared" si="10"/>
        <v>0</v>
      </c>
      <c r="Q54" s="12">
        <f t="shared" si="10"/>
        <v>0</v>
      </c>
      <c r="R54" s="12">
        <f t="shared" si="10"/>
        <v>0</v>
      </c>
      <c r="S54" s="12">
        <f t="shared" si="10"/>
        <v>17385.851700000014</v>
      </c>
    </row>
    <row r="56" spans="1:19" s="11" customFormat="1">
      <c r="G56" s="17"/>
      <c r="H56" s="12">
        <f t="shared" ref="H56:S56" si="11">H9+H17+H21+H54</f>
        <v>27389.621700000011</v>
      </c>
      <c r="I56" s="12">
        <f t="shared" si="11"/>
        <v>-188.09</v>
      </c>
      <c r="J56" s="12">
        <f t="shared" si="11"/>
        <v>0</v>
      </c>
      <c r="K56" s="12">
        <f t="shared" si="11"/>
        <v>0</v>
      </c>
      <c r="L56" s="12">
        <f t="shared" si="11"/>
        <v>0</v>
      </c>
      <c r="M56" s="12">
        <f t="shared" si="11"/>
        <v>0</v>
      </c>
      <c r="N56" s="12">
        <f t="shared" si="11"/>
        <v>27201.53170000001</v>
      </c>
      <c r="O56" s="12">
        <f t="shared" si="11"/>
        <v>3609.2</v>
      </c>
      <c r="P56" s="12">
        <f t="shared" si="11"/>
        <v>0</v>
      </c>
      <c r="Q56" s="12">
        <f t="shared" si="11"/>
        <v>0</v>
      </c>
      <c r="R56" s="12">
        <f t="shared" si="11"/>
        <v>0</v>
      </c>
      <c r="S56" s="12">
        <f t="shared" si="11"/>
        <v>23592.331700000013</v>
      </c>
    </row>
    <row r="61" spans="1:19">
      <c r="C61" s="1" t="s">
        <v>143</v>
      </c>
      <c r="G61" s="8" t="s">
        <v>144</v>
      </c>
      <c r="N61" s="1" t="s">
        <v>145</v>
      </c>
    </row>
    <row r="62" spans="1:19">
      <c r="C62" s="1" t="s">
        <v>146</v>
      </c>
      <c r="G62" s="8" t="s">
        <v>147</v>
      </c>
      <c r="N62" s="1" t="s">
        <v>148</v>
      </c>
    </row>
    <row r="68" spans="1:19">
      <c r="A68" s="19" t="s">
        <v>0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</row>
    <row r="69" spans="1:19">
      <c r="A69" s="19" t="s">
        <v>249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</row>
    <row r="70" spans="1:19">
      <c r="A70" s="19" t="s">
        <v>149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</row>
    <row r="72" spans="1:19" s="11" customFormat="1">
      <c r="A72" s="11" t="s">
        <v>150</v>
      </c>
      <c r="B72" s="11" t="s">
        <v>2</v>
      </c>
      <c r="C72" s="11" t="s">
        <v>3</v>
      </c>
      <c r="D72" s="11" t="s">
        <v>4</v>
      </c>
      <c r="E72" s="11" t="s">
        <v>5</v>
      </c>
      <c r="F72" s="11" t="s">
        <v>6</v>
      </c>
      <c r="G72" s="17" t="s">
        <v>7</v>
      </c>
      <c r="H72" s="11" t="s">
        <v>8</v>
      </c>
      <c r="I72" s="11" t="s">
        <v>9</v>
      </c>
      <c r="J72" s="11" t="s">
        <v>250</v>
      </c>
      <c r="K72" s="11" t="s">
        <v>10</v>
      </c>
      <c r="L72" s="11" t="s">
        <v>11</v>
      </c>
      <c r="M72" s="11" t="s">
        <v>12</v>
      </c>
      <c r="N72" s="11" t="s">
        <v>13</v>
      </c>
      <c r="O72" s="11" t="s">
        <v>14</v>
      </c>
      <c r="P72" s="11" t="s">
        <v>15</v>
      </c>
      <c r="Q72" s="11" t="s">
        <v>16</v>
      </c>
      <c r="R72" s="11" t="s">
        <v>17</v>
      </c>
      <c r="S72" s="12" t="s">
        <v>18</v>
      </c>
    </row>
    <row r="74" spans="1:19">
      <c r="A74" s="1">
        <v>1</v>
      </c>
      <c r="B74" s="1" t="s">
        <v>151</v>
      </c>
      <c r="C74" s="1" t="s">
        <v>152</v>
      </c>
      <c r="D74" s="1" t="s">
        <v>54</v>
      </c>
      <c r="E74" s="1" t="s">
        <v>153</v>
      </c>
      <c r="G74" s="8" t="s">
        <v>35</v>
      </c>
      <c r="H74" s="9">
        <v>664.68989999999985</v>
      </c>
      <c r="N74" s="9">
        <f>H74+I74+J74+K74+L74+M74</f>
        <v>664.68989999999985</v>
      </c>
      <c r="O74" s="1">
        <v>72.309999999999988</v>
      </c>
      <c r="S74" s="9">
        <f>N74-O74-P74-Q74-R74</f>
        <v>592.37989999999991</v>
      </c>
    </row>
    <row r="75" spans="1:19">
      <c r="A75" s="1">
        <v>2</v>
      </c>
      <c r="B75" s="1" t="s">
        <v>154</v>
      </c>
      <c r="C75" s="1" t="s">
        <v>152</v>
      </c>
      <c r="D75" s="1" t="s">
        <v>54</v>
      </c>
      <c r="E75" s="1" t="s">
        <v>153</v>
      </c>
      <c r="G75" s="8" t="s">
        <v>35</v>
      </c>
      <c r="H75" s="9">
        <v>840</v>
      </c>
      <c r="N75" s="9">
        <f>H75+I75+J75+K75+L75+M75</f>
        <v>840</v>
      </c>
      <c r="O75" s="1">
        <v>91.420000000000016</v>
      </c>
      <c r="S75" s="9">
        <f t="shared" ref="S75:S131" si="12">N75-O75-P75-Q75-R75</f>
        <v>748.57999999999993</v>
      </c>
    </row>
    <row r="76" spans="1:19">
      <c r="A76" s="1">
        <v>3</v>
      </c>
      <c r="B76" s="1" t="s">
        <v>155</v>
      </c>
      <c r="C76" s="1" t="s">
        <v>152</v>
      </c>
      <c r="D76" s="1" t="s">
        <v>156</v>
      </c>
      <c r="E76" s="1" t="s">
        <v>153</v>
      </c>
      <c r="G76" s="8" t="s">
        <v>35</v>
      </c>
      <c r="H76" s="9">
        <v>504.52499999999873</v>
      </c>
      <c r="I76" s="1">
        <v>-32.270000000000003</v>
      </c>
      <c r="N76" s="9">
        <f t="shared" ref="N76:N131" si="13">H76+I76+J76+K76+L76+M76</f>
        <v>472.25499999999874</v>
      </c>
      <c r="S76" s="9">
        <f t="shared" si="12"/>
        <v>472.25499999999874</v>
      </c>
    </row>
    <row r="77" spans="1:19">
      <c r="A77" s="1">
        <v>4</v>
      </c>
      <c r="B77" s="1" t="s">
        <v>157</v>
      </c>
      <c r="C77" s="1" t="s">
        <v>152</v>
      </c>
      <c r="D77" s="1" t="s">
        <v>60</v>
      </c>
      <c r="E77" s="1" t="s">
        <v>153</v>
      </c>
      <c r="G77" s="8" t="s">
        <v>35</v>
      </c>
      <c r="H77" s="9">
        <v>696.14999999999873</v>
      </c>
      <c r="N77" s="9">
        <f t="shared" si="13"/>
        <v>696.14999999999873</v>
      </c>
      <c r="O77" s="1">
        <v>75.739999999999952</v>
      </c>
      <c r="S77" s="9">
        <f t="shared" si="12"/>
        <v>620.40999999999872</v>
      </c>
    </row>
    <row r="78" spans="1:19">
      <c r="A78" s="1">
        <v>5</v>
      </c>
      <c r="B78" s="1" t="s">
        <v>158</v>
      </c>
      <c r="C78" s="1" t="s">
        <v>152</v>
      </c>
      <c r="D78" s="1" t="s">
        <v>156</v>
      </c>
      <c r="E78" s="1" t="s">
        <v>153</v>
      </c>
      <c r="G78" s="8" t="s">
        <v>35</v>
      </c>
      <c r="H78" s="9">
        <v>311.47410000000013</v>
      </c>
      <c r="I78" s="1">
        <v>-19.95</v>
      </c>
      <c r="N78" s="9">
        <f t="shared" si="13"/>
        <v>291.52410000000015</v>
      </c>
      <c r="S78" s="9">
        <f t="shared" si="12"/>
        <v>291.52410000000015</v>
      </c>
    </row>
    <row r="79" spans="1:19">
      <c r="A79" s="1">
        <v>6</v>
      </c>
      <c r="B79" s="1" t="s">
        <v>159</v>
      </c>
      <c r="C79" s="1" t="s">
        <v>152</v>
      </c>
      <c r="D79" s="1" t="s">
        <v>156</v>
      </c>
      <c r="E79" s="1" t="s">
        <v>153</v>
      </c>
      <c r="G79" s="8" t="s">
        <v>35</v>
      </c>
      <c r="H79" s="9">
        <v>448.40249999999924</v>
      </c>
      <c r="I79" s="1">
        <v>-126.35</v>
      </c>
      <c r="N79" s="9">
        <f t="shared" si="13"/>
        <v>322.05249999999921</v>
      </c>
      <c r="S79" s="9">
        <f t="shared" si="12"/>
        <v>322.05249999999921</v>
      </c>
    </row>
    <row r="80" spans="1:19">
      <c r="A80" s="1">
        <v>7</v>
      </c>
      <c r="B80" s="1" t="s">
        <v>160</v>
      </c>
      <c r="C80" s="1" t="s">
        <v>152</v>
      </c>
      <c r="D80" s="1" t="s">
        <v>156</v>
      </c>
      <c r="E80" s="1" t="s">
        <v>153</v>
      </c>
      <c r="G80" s="8" t="s">
        <v>35</v>
      </c>
      <c r="H80" s="9">
        <v>147</v>
      </c>
      <c r="I80" s="1">
        <v>-9.3800000000000008</v>
      </c>
      <c r="N80" s="9">
        <f t="shared" si="13"/>
        <v>137.62</v>
      </c>
      <c r="S80" s="9">
        <f t="shared" si="12"/>
        <v>137.62</v>
      </c>
    </row>
    <row r="81" spans="1:19">
      <c r="A81" s="1">
        <v>8</v>
      </c>
      <c r="B81" s="1" t="s">
        <v>161</v>
      </c>
      <c r="C81" s="1" t="s">
        <v>152</v>
      </c>
      <c r="D81" s="1" t="s">
        <v>162</v>
      </c>
      <c r="E81" s="1" t="s">
        <v>153</v>
      </c>
      <c r="G81" s="8" t="s">
        <v>35</v>
      </c>
      <c r="H81" s="9">
        <v>573.36300000000074</v>
      </c>
      <c r="N81" s="9">
        <f t="shared" si="13"/>
        <v>573.36300000000074</v>
      </c>
      <c r="O81" s="1">
        <v>62.370000000000005</v>
      </c>
      <c r="S81" s="9">
        <f t="shared" si="12"/>
        <v>510.99300000000073</v>
      </c>
    </row>
    <row r="82" spans="1:19">
      <c r="A82" s="1">
        <v>9</v>
      </c>
      <c r="B82" s="1" t="s">
        <v>163</v>
      </c>
      <c r="C82" s="1" t="s">
        <v>152</v>
      </c>
      <c r="D82" s="1" t="s">
        <v>156</v>
      </c>
      <c r="E82" s="1" t="s">
        <v>153</v>
      </c>
      <c r="G82" s="8" t="s">
        <v>35</v>
      </c>
      <c r="H82" s="9">
        <v>504.52499999999873</v>
      </c>
      <c r="I82" s="1">
        <v>-32.270000000000003</v>
      </c>
      <c r="N82" s="9">
        <f t="shared" si="13"/>
        <v>472.25499999999874</v>
      </c>
      <c r="S82" s="9">
        <f t="shared" si="12"/>
        <v>472.25499999999874</v>
      </c>
    </row>
    <row r="83" spans="1:19">
      <c r="A83" s="1">
        <v>10</v>
      </c>
      <c r="B83" s="1" t="s">
        <v>164</v>
      </c>
      <c r="C83" s="1" t="s">
        <v>152</v>
      </c>
      <c r="D83" s="1" t="s">
        <v>54</v>
      </c>
      <c r="E83" s="1" t="s">
        <v>153</v>
      </c>
      <c r="G83" s="8" t="s">
        <v>35</v>
      </c>
      <c r="H83" s="9">
        <v>577.91999999999962</v>
      </c>
      <c r="N83" s="9">
        <f t="shared" si="13"/>
        <v>577.91999999999962</v>
      </c>
      <c r="O83" s="1">
        <v>62.859999999999978</v>
      </c>
      <c r="S83" s="9">
        <f t="shared" si="12"/>
        <v>515.0599999999996</v>
      </c>
    </row>
    <row r="84" spans="1:19">
      <c r="A84" s="1">
        <v>11</v>
      </c>
      <c r="B84" s="1" t="s">
        <v>165</v>
      </c>
      <c r="C84" s="1" t="s">
        <v>152</v>
      </c>
      <c r="D84" s="1" t="s">
        <v>54</v>
      </c>
      <c r="E84" s="1" t="s">
        <v>153</v>
      </c>
      <c r="G84" s="8" t="s">
        <v>35</v>
      </c>
      <c r="H84" s="9">
        <v>601.96499999999924</v>
      </c>
      <c r="N84" s="9">
        <f t="shared" si="13"/>
        <v>601.96499999999924</v>
      </c>
      <c r="O84" s="1">
        <v>65.520000000000024</v>
      </c>
      <c r="S84" s="9">
        <f t="shared" si="12"/>
        <v>536.44499999999925</v>
      </c>
    </row>
    <row r="85" spans="1:19">
      <c r="A85" s="1">
        <v>12</v>
      </c>
      <c r="B85" s="1" t="s">
        <v>166</v>
      </c>
      <c r="C85" s="1" t="s">
        <v>152</v>
      </c>
      <c r="D85" s="1" t="s">
        <v>82</v>
      </c>
      <c r="E85" s="1" t="s">
        <v>153</v>
      </c>
      <c r="G85" s="8" t="s">
        <v>35</v>
      </c>
      <c r="H85" s="9">
        <v>672.39060000000063</v>
      </c>
      <c r="N85" s="9">
        <f t="shared" si="13"/>
        <v>672.39060000000063</v>
      </c>
      <c r="O85" s="1">
        <v>73.14999999999992</v>
      </c>
      <c r="S85" s="9">
        <f t="shared" si="12"/>
        <v>599.24060000000077</v>
      </c>
    </row>
    <row r="86" spans="1:19">
      <c r="A86" s="1">
        <v>13</v>
      </c>
      <c r="B86" s="1" t="s">
        <v>167</v>
      </c>
      <c r="C86" s="1" t="s">
        <v>152</v>
      </c>
      <c r="D86" s="1" t="s">
        <v>168</v>
      </c>
      <c r="E86" s="1" t="s">
        <v>153</v>
      </c>
      <c r="G86" s="8" t="s">
        <v>35</v>
      </c>
      <c r="H86" s="9">
        <v>601.96499999999924</v>
      </c>
      <c r="N86" s="9">
        <f t="shared" si="13"/>
        <v>601.96499999999924</v>
      </c>
      <c r="O86" s="1">
        <v>65.520000000000024</v>
      </c>
      <c r="S86" s="9">
        <f t="shared" si="12"/>
        <v>536.44499999999925</v>
      </c>
    </row>
    <row r="87" spans="1:19">
      <c r="A87" s="1">
        <v>14</v>
      </c>
      <c r="B87" s="1" t="s">
        <v>169</v>
      </c>
      <c r="C87" s="1" t="s">
        <v>152</v>
      </c>
      <c r="D87" s="1" t="s">
        <v>156</v>
      </c>
      <c r="E87" s="1" t="s">
        <v>153</v>
      </c>
      <c r="G87" s="8" t="s">
        <v>35</v>
      </c>
      <c r="H87" s="9">
        <v>109.13700000000006</v>
      </c>
      <c r="I87" s="1">
        <v>-7</v>
      </c>
      <c r="N87" s="9">
        <f t="shared" si="13"/>
        <v>102.13700000000006</v>
      </c>
      <c r="S87" s="9">
        <f t="shared" si="12"/>
        <v>102.13700000000006</v>
      </c>
    </row>
    <row r="88" spans="1:19">
      <c r="A88" s="1">
        <v>15</v>
      </c>
      <c r="B88" s="1" t="s">
        <v>170</v>
      </c>
      <c r="C88" s="1" t="s">
        <v>152</v>
      </c>
      <c r="D88" s="1" t="s">
        <v>156</v>
      </c>
      <c r="E88" s="1" t="s">
        <v>153</v>
      </c>
      <c r="G88" s="8" t="s">
        <v>35</v>
      </c>
      <c r="H88" s="9">
        <v>448.40249999999924</v>
      </c>
      <c r="I88" s="1">
        <v>-126.35</v>
      </c>
      <c r="N88" s="9">
        <f t="shared" si="13"/>
        <v>322.05249999999921</v>
      </c>
      <c r="S88" s="9">
        <f t="shared" si="12"/>
        <v>322.05249999999921</v>
      </c>
    </row>
    <row r="89" spans="1:19">
      <c r="A89" s="1">
        <v>16</v>
      </c>
      <c r="B89" s="1" t="s">
        <v>171</v>
      </c>
      <c r="C89" s="1" t="s">
        <v>152</v>
      </c>
      <c r="D89" s="1" t="s">
        <v>172</v>
      </c>
      <c r="E89" s="1" t="s">
        <v>153</v>
      </c>
      <c r="G89" s="8" t="s">
        <v>30</v>
      </c>
      <c r="H89" s="9">
        <v>356.34480000000053</v>
      </c>
      <c r="I89" s="1">
        <v>-106.82</v>
      </c>
      <c r="N89" s="9">
        <f t="shared" si="13"/>
        <v>249.52480000000054</v>
      </c>
      <c r="S89" s="9">
        <f t="shared" si="12"/>
        <v>249.52480000000054</v>
      </c>
    </row>
    <row r="90" spans="1:19">
      <c r="A90" s="1">
        <v>17</v>
      </c>
      <c r="B90" s="1" t="s">
        <v>173</v>
      </c>
      <c r="C90" s="1" t="s">
        <v>152</v>
      </c>
      <c r="D90" s="1" t="s">
        <v>37</v>
      </c>
      <c r="E90" s="1" t="s">
        <v>153</v>
      </c>
      <c r="G90" s="8" t="s">
        <v>35</v>
      </c>
      <c r="H90" s="9">
        <v>882</v>
      </c>
      <c r="N90" s="9">
        <f t="shared" si="13"/>
        <v>882</v>
      </c>
      <c r="O90" s="1">
        <v>95.969999999999857</v>
      </c>
      <c r="S90" s="9">
        <f t="shared" si="12"/>
        <v>786.0300000000002</v>
      </c>
    </row>
    <row r="91" spans="1:19">
      <c r="A91" s="1">
        <v>18</v>
      </c>
      <c r="B91" s="1" t="s">
        <v>174</v>
      </c>
      <c r="C91" s="1" t="s">
        <v>152</v>
      </c>
      <c r="D91" s="1" t="s">
        <v>60</v>
      </c>
      <c r="E91" s="1" t="s">
        <v>153</v>
      </c>
      <c r="G91" s="8" t="s">
        <v>35</v>
      </c>
      <c r="H91" s="9">
        <v>648.82649999999967</v>
      </c>
      <c r="N91" s="9">
        <f t="shared" si="13"/>
        <v>648.82649999999967</v>
      </c>
      <c r="O91" s="1">
        <v>70.559999999999988</v>
      </c>
      <c r="S91" s="9">
        <f t="shared" si="12"/>
        <v>578.26649999999972</v>
      </c>
    </row>
    <row r="92" spans="1:19">
      <c r="A92" s="1">
        <v>19</v>
      </c>
      <c r="B92" s="1" t="s">
        <v>175</v>
      </c>
      <c r="C92" s="1" t="s">
        <v>152</v>
      </c>
      <c r="D92" s="1" t="s">
        <v>82</v>
      </c>
      <c r="E92" s="1" t="s">
        <v>153</v>
      </c>
      <c r="G92" s="8" t="s">
        <v>35</v>
      </c>
      <c r="H92" s="9">
        <v>672.39060000000063</v>
      </c>
      <c r="N92" s="9">
        <f t="shared" si="13"/>
        <v>672.39060000000063</v>
      </c>
      <c r="O92" s="1">
        <v>73.14999999999992</v>
      </c>
      <c r="S92" s="9">
        <f t="shared" si="12"/>
        <v>599.24060000000077</v>
      </c>
    </row>
    <row r="93" spans="1:19">
      <c r="A93" s="1">
        <v>20</v>
      </c>
      <c r="B93" s="1" t="s">
        <v>176</v>
      </c>
      <c r="C93" s="1" t="s">
        <v>152</v>
      </c>
      <c r="D93" s="1" t="s">
        <v>60</v>
      </c>
      <c r="E93" s="1" t="s">
        <v>153</v>
      </c>
      <c r="G93" s="8" t="s">
        <v>35</v>
      </c>
      <c r="H93" s="9">
        <v>546.2730000000015</v>
      </c>
      <c r="I93" s="1">
        <v>-56.49</v>
      </c>
      <c r="N93" s="9">
        <f t="shared" si="13"/>
        <v>489.78300000000149</v>
      </c>
      <c r="O93" s="1">
        <v>83.51</v>
      </c>
      <c r="S93" s="9">
        <f t="shared" si="12"/>
        <v>406.2730000000015</v>
      </c>
    </row>
    <row r="94" spans="1:19">
      <c r="A94" s="1">
        <v>21</v>
      </c>
      <c r="B94" s="1" t="s">
        <v>177</v>
      </c>
      <c r="C94" s="1" t="s">
        <v>152</v>
      </c>
      <c r="D94" s="1" t="s">
        <v>178</v>
      </c>
      <c r="E94" s="1" t="s">
        <v>153</v>
      </c>
      <c r="G94" s="8" t="s">
        <v>35</v>
      </c>
      <c r="H94" s="9">
        <v>601.96499999999924</v>
      </c>
      <c r="N94" s="9">
        <f t="shared" si="13"/>
        <v>601.96499999999924</v>
      </c>
      <c r="O94" s="1">
        <v>65.520000000000024</v>
      </c>
      <c r="S94" s="9">
        <f t="shared" si="12"/>
        <v>536.44499999999925</v>
      </c>
    </row>
    <row r="95" spans="1:19">
      <c r="A95" s="1">
        <v>22</v>
      </c>
      <c r="B95" s="1" t="s">
        <v>179</v>
      </c>
      <c r="C95" s="1" t="s">
        <v>152</v>
      </c>
      <c r="D95" s="1" t="s">
        <v>180</v>
      </c>
      <c r="E95" s="1" t="s">
        <v>153</v>
      </c>
      <c r="G95" s="8" t="s">
        <v>35</v>
      </c>
      <c r="H95" s="9">
        <v>601.96499999999924</v>
      </c>
      <c r="N95" s="9">
        <f t="shared" si="13"/>
        <v>601.96499999999924</v>
      </c>
      <c r="O95" s="1">
        <v>65.520000000000024</v>
      </c>
      <c r="S95" s="9">
        <f t="shared" si="12"/>
        <v>536.44499999999925</v>
      </c>
    </row>
    <row r="96" spans="1:19">
      <c r="A96" s="1">
        <v>23</v>
      </c>
      <c r="B96" s="1" t="s">
        <v>181</v>
      </c>
      <c r="C96" s="1" t="s">
        <v>152</v>
      </c>
      <c r="D96" s="1" t="s">
        <v>60</v>
      </c>
      <c r="E96" s="1" t="s">
        <v>153</v>
      </c>
      <c r="G96" s="8" t="s">
        <v>35</v>
      </c>
      <c r="H96" s="9">
        <v>722.89769999999953</v>
      </c>
      <c r="N96" s="9">
        <f t="shared" si="13"/>
        <v>722.89769999999953</v>
      </c>
      <c r="O96" s="1">
        <v>202.57999999999998</v>
      </c>
      <c r="S96" s="9">
        <f t="shared" si="12"/>
        <v>520.3176999999996</v>
      </c>
    </row>
    <row r="97" spans="1:19">
      <c r="A97" s="1">
        <v>24</v>
      </c>
      <c r="B97" s="1" t="s">
        <v>182</v>
      </c>
      <c r="C97" s="1" t="s">
        <v>152</v>
      </c>
      <c r="D97" s="1" t="s">
        <v>156</v>
      </c>
      <c r="E97" s="1" t="s">
        <v>153</v>
      </c>
      <c r="G97" s="8" t="s">
        <v>35</v>
      </c>
      <c r="H97" s="9">
        <v>577.91999999999962</v>
      </c>
      <c r="N97" s="9">
        <f t="shared" si="13"/>
        <v>577.91999999999962</v>
      </c>
      <c r="O97" s="1">
        <v>62.859999999999978</v>
      </c>
      <c r="S97" s="9">
        <f t="shared" si="12"/>
        <v>515.0599999999996</v>
      </c>
    </row>
    <row r="98" spans="1:19">
      <c r="A98" s="1">
        <v>25</v>
      </c>
      <c r="B98" s="1" t="s">
        <v>183</v>
      </c>
      <c r="C98" s="1" t="s">
        <v>152</v>
      </c>
      <c r="D98" s="1" t="s">
        <v>156</v>
      </c>
      <c r="E98" s="1" t="s">
        <v>153</v>
      </c>
      <c r="G98" s="8" t="s">
        <v>35</v>
      </c>
      <c r="H98" s="9">
        <v>573.36300000000074</v>
      </c>
      <c r="N98" s="9">
        <f t="shared" si="13"/>
        <v>573.36300000000074</v>
      </c>
      <c r="O98" s="1">
        <v>62.370000000000005</v>
      </c>
      <c r="S98" s="9">
        <f t="shared" si="12"/>
        <v>510.99300000000073</v>
      </c>
    </row>
    <row r="99" spans="1:19">
      <c r="A99" s="1">
        <v>26</v>
      </c>
      <c r="B99" s="1" t="s">
        <v>184</v>
      </c>
      <c r="C99" s="1" t="s">
        <v>152</v>
      </c>
      <c r="D99" s="1" t="s">
        <v>156</v>
      </c>
      <c r="E99" s="1" t="s">
        <v>153</v>
      </c>
      <c r="G99" s="8" t="s">
        <v>35</v>
      </c>
      <c r="H99" s="9">
        <v>577.91999999999962</v>
      </c>
      <c r="N99" s="9">
        <f t="shared" si="13"/>
        <v>577.91999999999962</v>
      </c>
      <c r="O99" s="1">
        <v>55.859999999999978</v>
      </c>
      <c r="S99" s="9">
        <f t="shared" si="12"/>
        <v>522.0599999999996</v>
      </c>
    </row>
    <row r="100" spans="1:19">
      <c r="A100" s="1">
        <v>27</v>
      </c>
      <c r="B100" s="1" t="s">
        <v>185</v>
      </c>
      <c r="C100" s="1" t="s">
        <v>152</v>
      </c>
      <c r="D100" s="1" t="s">
        <v>19</v>
      </c>
      <c r="E100" s="1" t="s">
        <v>153</v>
      </c>
      <c r="G100" s="8" t="s">
        <v>35</v>
      </c>
      <c r="H100" s="9">
        <v>601.96499999999924</v>
      </c>
      <c r="N100" s="9">
        <f t="shared" si="13"/>
        <v>601.96499999999924</v>
      </c>
      <c r="O100" s="1">
        <v>65.520000000000024</v>
      </c>
      <c r="S100" s="9">
        <f t="shared" si="12"/>
        <v>536.44499999999925</v>
      </c>
    </row>
    <row r="101" spans="1:19">
      <c r="A101" s="1">
        <v>28</v>
      </c>
      <c r="B101" s="1" t="s">
        <v>186</v>
      </c>
      <c r="C101" s="1" t="s">
        <v>152</v>
      </c>
      <c r="D101" s="1" t="s">
        <v>82</v>
      </c>
      <c r="E101" s="1" t="s">
        <v>153</v>
      </c>
      <c r="G101" s="8" t="s">
        <v>35</v>
      </c>
      <c r="H101" s="9">
        <v>672.39060000000063</v>
      </c>
      <c r="N101" s="9">
        <f t="shared" si="13"/>
        <v>672.39060000000063</v>
      </c>
      <c r="O101" s="1">
        <v>73.14999999999992</v>
      </c>
      <c r="S101" s="9">
        <f t="shared" si="12"/>
        <v>599.24060000000077</v>
      </c>
    </row>
    <row r="102" spans="1:19">
      <c r="A102" s="1">
        <v>29</v>
      </c>
      <c r="B102" s="1" t="s">
        <v>187</v>
      </c>
      <c r="C102" s="1" t="s">
        <v>152</v>
      </c>
      <c r="D102" s="1" t="s">
        <v>60</v>
      </c>
      <c r="E102" s="1" t="s">
        <v>153</v>
      </c>
      <c r="G102" s="8" t="s">
        <v>35</v>
      </c>
      <c r="H102" s="9">
        <v>596.92709999999852</v>
      </c>
      <c r="N102" s="9">
        <f t="shared" si="13"/>
        <v>596.92709999999852</v>
      </c>
      <c r="O102" s="1">
        <v>64.95999999999998</v>
      </c>
      <c r="S102" s="9">
        <f t="shared" si="12"/>
        <v>531.96709999999848</v>
      </c>
    </row>
    <row r="103" spans="1:19">
      <c r="A103" s="1">
        <v>30</v>
      </c>
      <c r="B103" s="1" t="s">
        <v>188</v>
      </c>
      <c r="C103" s="1" t="s">
        <v>152</v>
      </c>
      <c r="D103" s="1" t="s">
        <v>189</v>
      </c>
      <c r="E103" s="1" t="s">
        <v>153</v>
      </c>
      <c r="G103" s="8" t="s">
        <v>35</v>
      </c>
      <c r="H103" s="9">
        <v>601.96499999999924</v>
      </c>
      <c r="N103" s="9">
        <f t="shared" si="13"/>
        <v>601.96499999999924</v>
      </c>
      <c r="O103" s="1">
        <v>65.520000000000024</v>
      </c>
      <c r="S103" s="9">
        <f t="shared" si="12"/>
        <v>536.44499999999925</v>
      </c>
    </row>
    <row r="104" spans="1:19">
      <c r="A104" s="1">
        <v>31</v>
      </c>
      <c r="B104" s="1" t="s">
        <v>190</v>
      </c>
      <c r="C104" s="1" t="s">
        <v>152</v>
      </c>
      <c r="D104" s="1" t="s">
        <v>156</v>
      </c>
      <c r="E104" s="1" t="s">
        <v>153</v>
      </c>
      <c r="G104" s="8" t="s">
        <v>35</v>
      </c>
      <c r="H104" s="9">
        <v>601.96499999999924</v>
      </c>
      <c r="N104" s="9">
        <f t="shared" si="13"/>
        <v>601.96499999999924</v>
      </c>
      <c r="O104" s="1">
        <v>65.520000000000024</v>
      </c>
      <c r="S104" s="9">
        <f t="shared" si="12"/>
        <v>536.44499999999925</v>
      </c>
    </row>
    <row r="105" spans="1:19">
      <c r="A105" s="1">
        <v>32</v>
      </c>
      <c r="B105" s="1" t="s">
        <v>191</v>
      </c>
      <c r="C105" s="1" t="s">
        <v>152</v>
      </c>
      <c r="D105" s="1" t="s">
        <v>48</v>
      </c>
      <c r="E105" s="1" t="s">
        <v>153</v>
      </c>
      <c r="G105" s="8" t="s">
        <v>35</v>
      </c>
      <c r="H105" s="9">
        <v>601.96499999999924</v>
      </c>
      <c r="N105" s="9">
        <f t="shared" si="13"/>
        <v>601.96499999999924</v>
      </c>
      <c r="O105" s="1">
        <v>65.520000000000024</v>
      </c>
      <c r="S105" s="9">
        <f t="shared" si="12"/>
        <v>536.44499999999925</v>
      </c>
    </row>
    <row r="106" spans="1:19">
      <c r="A106" s="1">
        <v>33</v>
      </c>
      <c r="B106" s="1" t="s">
        <v>192</v>
      </c>
      <c r="C106" s="1" t="s">
        <v>152</v>
      </c>
      <c r="D106" s="1" t="s">
        <v>193</v>
      </c>
      <c r="E106" s="1" t="s">
        <v>153</v>
      </c>
      <c r="G106" s="8" t="s">
        <v>35</v>
      </c>
      <c r="H106" s="9">
        <v>522.79499999999962</v>
      </c>
      <c r="I106" s="1">
        <v>-33.46</v>
      </c>
      <c r="N106" s="9">
        <f t="shared" si="13"/>
        <v>489.33499999999964</v>
      </c>
      <c r="S106" s="9">
        <f t="shared" si="12"/>
        <v>489.33499999999964</v>
      </c>
    </row>
    <row r="107" spans="1:19">
      <c r="A107" s="1">
        <v>34</v>
      </c>
      <c r="B107" s="1" t="s">
        <v>194</v>
      </c>
      <c r="C107" s="1" t="s">
        <v>152</v>
      </c>
      <c r="D107" s="1" t="s">
        <v>195</v>
      </c>
      <c r="E107" s="1" t="s">
        <v>153</v>
      </c>
      <c r="G107" s="8" t="s">
        <v>35</v>
      </c>
      <c r="H107" s="9">
        <v>735</v>
      </c>
      <c r="N107" s="9">
        <f t="shared" si="13"/>
        <v>735</v>
      </c>
      <c r="O107" s="1">
        <v>203.91000000000008</v>
      </c>
      <c r="S107" s="9">
        <f t="shared" si="12"/>
        <v>531.08999999999992</v>
      </c>
    </row>
    <row r="108" spans="1:19">
      <c r="A108" s="1">
        <v>35</v>
      </c>
      <c r="B108" s="1" t="s">
        <v>196</v>
      </c>
      <c r="C108" s="1" t="s">
        <v>152</v>
      </c>
      <c r="D108" s="1" t="s">
        <v>48</v>
      </c>
      <c r="E108" s="1" t="s">
        <v>153</v>
      </c>
      <c r="G108" s="8" t="s">
        <v>35</v>
      </c>
      <c r="H108" s="9">
        <v>522.79499999999962</v>
      </c>
      <c r="I108" s="1">
        <v>-33.46</v>
      </c>
      <c r="N108" s="9">
        <f t="shared" si="13"/>
        <v>489.33499999999964</v>
      </c>
      <c r="S108" s="9">
        <f t="shared" si="12"/>
        <v>489.33499999999964</v>
      </c>
    </row>
    <row r="109" spans="1:19">
      <c r="A109" s="1">
        <v>36</v>
      </c>
      <c r="B109" s="1" t="s">
        <v>197</v>
      </c>
      <c r="C109" s="1" t="s">
        <v>152</v>
      </c>
      <c r="D109" s="1" t="s">
        <v>148</v>
      </c>
      <c r="E109" s="1" t="s">
        <v>153</v>
      </c>
      <c r="G109" s="8" t="s">
        <v>35</v>
      </c>
      <c r="H109" s="9">
        <v>696.14999999999873</v>
      </c>
      <c r="N109" s="9">
        <f t="shared" si="13"/>
        <v>696.14999999999873</v>
      </c>
      <c r="O109" s="1">
        <v>75.739999999999952</v>
      </c>
      <c r="S109" s="9">
        <f t="shared" si="12"/>
        <v>620.40999999999872</v>
      </c>
    </row>
    <row r="110" spans="1:19">
      <c r="A110" s="1">
        <v>37</v>
      </c>
      <c r="B110" s="1" t="s">
        <v>198</v>
      </c>
      <c r="C110" s="1" t="s">
        <v>152</v>
      </c>
      <c r="D110" s="1" t="s">
        <v>199</v>
      </c>
      <c r="E110" s="1" t="s">
        <v>153</v>
      </c>
      <c r="G110" s="8" t="s">
        <v>35</v>
      </c>
      <c r="H110" s="9">
        <v>381.09120000000075</v>
      </c>
      <c r="I110" s="1">
        <v>-24.36</v>
      </c>
      <c r="N110" s="9">
        <f t="shared" si="13"/>
        <v>356.73120000000074</v>
      </c>
      <c r="S110" s="9">
        <f t="shared" si="12"/>
        <v>356.73120000000074</v>
      </c>
    </row>
    <row r="111" spans="1:19">
      <c r="A111" s="1">
        <v>38</v>
      </c>
      <c r="B111" s="1" t="s">
        <v>200</v>
      </c>
      <c r="C111" s="1" t="s">
        <v>152</v>
      </c>
      <c r="D111" s="1" t="s">
        <v>156</v>
      </c>
      <c r="E111" s="1" t="s">
        <v>153</v>
      </c>
      <c r="G111" s="8" t="s">
        <v>35</v>
      </c>
      <c r="H111" s="9">
        <v>601.96499999999924</v>
      </c>
      <c r="N111" s="9">
        <f t="shared" si="13"/>
        <v>601.96499999999924</v>
      </c>
      <c r="O111" s="1">
        <v>65.520000000000024</v>
      </c>
      <c r="S111" s="9">
        <f t="shared" si="12"/>
        <v>536.44499999999925</v>
      </c>
    </row>
    <row r="112" spans="1:19">
      <c r="A112" s="1">
        <v>39</v>
      </c>
      <c r="B112" s="1" t="s">
        <v>201</v>
      </c>
      <c r="C112" s="1" t="s">
        <v>152</v>
      </c>
      <c r="D112" s="1" t="s">
        <v>19</v>
      </c>
      <c r="E112" s="1" t="s">
        <v>153</v>
      </c>
      <c r="G112" s="8" t="s">
        <v>35</v>
      </c>
      <c r="H112" s="9">
        <v>601.96499999999924</v>
      </c>
      <c r="N112" s="9">
        <f t="shared" si="13"/>
        <v>601.96499999999924</v>
      </c>
      <c r="O112" s="1">
        <v>65.520000000000024</v>
      </c>
      <c r="S112" s="9">
        <f t="shared" si="12"/>
        <v>536.44499999999925</v>
      </c>
    </row>
    <row r="113" spans="1:19">
      <c r="A113" s="1">
        <v>40</v>
      </c>
      <c r="B113" s="1" t="s">
        <v>202</v>
      </c>
      <c r="C113" s="1" t="s">
        <v>152</v>
      </c>
      <c r="D113" s="1" t="s">
        <v>19</v>
      </c>
      <c r="E113" s="1" t="s">
        <v>153</v>
      </c>
      <c r="G113" s="8" t="s">
        <v>35</v>
      </c>
      <c r="H113" s="9">
        <v>601.96499999999924</v>
      </c>
      <c r="N113" s="9">
        <f t="shared" si="13"/>
        <v>601.96499999999924</v>
      </c>
      <c r="O113" s="1">
        <v>65.520000000000024</v>
      </c>
      <c r="S113" s="9">
        <f t="shared" si="12"/>
        <v>536.44499999999925</v>
      </c>
    </row>
    <row r="114" spans="1:19">
      <c r="A114" s="1">
        <v>41</v>
      </c>
      <c r="B114" s="1" t="s">
        <v>203</v>
      </c>
      <c r="C114" s="1" t="s">
        <v>152</v>
      </c>
      <c r="D114" s="1" t="s">
        <v>156</v>
      </c>
      <c r="E114" s="1" t="s">
        <v>153</v>
      </c>
      <c r="G114" s="8" t="s">
        <v>35</v>
      </c>
      <c r="H114" s="9">
        <v>577.91999999999962</v>
      </c>
      <c r="N114" s="9">
        <f t="shared" si="13"/>
        <v>577.91999999999962</v>
      </c>
      <c r="O114" s="1">
        <v>62.859999999999978</v>
      </c>
      <c r="S114" s="9">
        <f t="shared" si="12"/>
        <v>515.0599999999996</v>
      </c>
    </row>
    <row r="115" spans="1:19">
      <c r="A115" s="1">
        <v>42</v>
      </c>
      <c r="B115" s="1" t="s">
        <v>204</v>
      </c>
      <c r="C115" s="1" t="s">
        <v>152</v>
      </c>
      <c r="D115" s="1" t="s">
        <v>156</v>
      </c>
      <c r="E115" s="1" t="s">
        <v>153</v>
      </c>
      <c r="G115" s="8" t="s">
        <v>35</v>
      </c>
      <c r="H115" s="9">
        <v>577.91999999999962</v>
      </c>
      <c r="N115" s="9">
        <f t="shared" si="13"/>
        <v>577.91999999999962</v>
      </c>
      <c r="O115" s="1">
        <v>62.859999999999978</v>
      </c>
      <c r="S115" s="9">
        <f t="shared" si="12"/>
        <v>515.0599999999996</v>
      </c>
    </row>
    <row r="116" spans="1:19">
      <c r="A116" s="1">
        <v>43</v>
      </c>
      <c r="B116" s="1" t="s">
        <v>205</v>
      </c>
      <c r="C116" s="1" t="s">
        <v>152</v>
      </c>
      <c r="D116" s="1" t="s">
        <v>156</v>
      </c>
      <c r="E116" s="1" t="s">
        <v>153</v>
      </c>
      <c r="G116" s="8" t="s">
        <v>35</v>
      </c>
      <c r="H116" s="9">
        <v>577.91999999999962</v>
      </c>
      <c r="N116" s="9">
        <f t="shared" si="13"/>
        <v>577.91999999999962</v>
      </c>
      <c r="O116" s="1">
        <v>62.859999999999978</v>
      </c>
      <c r="S116" s="9">
        <f t="shared" si="12"/>
        <v>515.0599999999996</v>
      </c>
    </row>
    <row r="117" spans="1:19">
      <c r="A117" s="1">
        <v>44</v>
      </c>
      <c r="B117" s="1" t="s">
        <v>206</v>
      </c>
      <c r="C117" s="1" t="s">
        <v>152</v>
      </c>
      <c r="D117" s="1" t="s">
        <v>54</v>
      </c>
      <c r="E117" s="1" t="s">
        <v>153</v>
      </c>
      <c r="G117" s="8" t="s">
        <v>35</v>
      </c>
      <c r="H117" s="9">
        <v>577.91999999999962</v>
      </c>
      <c r="N117" s="9">
        <f t="shared" si="13"/>
        <v>577.91999999999962</v>
      </c>
      <c r="O117" s="1">
        <v>62.859999999999978</v>
      </c>
      <c r="S117" s="9">
        <f t="shared" si="12"/>
        <v>515.0599999999996</v>
      </c>
    </row>
    <row r="118" spans="1:19">
      <c r="A118" s="1">
        <v>45</v>
      </c>
      <c r="B118" s="1" t="s">
        <v>207</v>
      </c>
      <c r="C118" s="1" t="s">
        <v>152</v>
      </c>
      <c r="D118" s="1" t="s">
        <v>172</v>
      </c>
      <c r="E118" s="1" t="s">
        <v>153</v>
      </c>
      <c r="G118" s="8" t="s">
        <v>35</v>
      </c>
      <c r="H118" s="9">
        <v>601.96499999999924</v>
      </c>
      <c r="N118" s="9">
        <f t="shared" si="13"/>
        <v>601.96499999999924</v>
      </c>
      <c r="O118" s="1">
        <v>65.520000000000024</v>
      </c>
      <c r="S118" s="9">
        <f t="shared" si="12"/>
        <v>536.44499999999925</v>
      </c>
    </row>
    <row r="119" spans="1:19">
      <c r="A119" s="1">
        <v>46</v>
      </c>
      <c r="B119" s="1" t="s">
        <v>208</v>
      </c>
      <c r="C119" s="1" t="s">
        <v>152</v>
      </c>
      <c r="D119" s="1" t="s">
        <v>199</v>
      </c>
      <c r="E119" s="1" t="s">
        <v>153</v>
      </c>
      <c r="G119" s="8" t="s">
        <v>35</v>
      </c>
      <c r="H119" s="9">
        <v>147</v>
      </c>
      <c r="I119" s="1">
        <v>-9.3800000000000008</v>
      </c>
      <c r="N119" s="9">
        <f t="shared" si="13"/>
        <v>137.62</v>
      </c>
      <c r="S119" s="9">
        <f t="shared" si="12"/>
        <v>137.62</v>
      </c>
    </row>
    <row r="120" spans="1:19">
      <c r="A120" s="1">
        <v>47</v>
      </c>
      <c r="B120" s="1" t="s">
        <v>209</v>
      </c>
      <c r="C120" s="1" t="s">
        <v>152</v>
      </c>
      <c r="D120" s="1" t="s">
        <v>60</v>
      </c>
      <c r="E120" s="1" t="s">
        <v>153</v>
      </c>
      <c r="G120" s="8" t="s">
        <v>35</v>
      </c>
      <c r="H120" s="9">
        <v>659.91240000000062</v>
      </c>
      <c r="N120" s="9">
        <f t="shared" si="13"/>
        <v>659.91240000000062</v>
      </c>
      <c r="O120" s="1">
        <v>71.819999999999936</v>
      </c>
      <c r="S120" s="9">
        <f t="shared" si="12"/>
        <v>588.09240000000068</v>
      </c>
    </row>
    <row r="121" spans="1:19">
      <c r="A121" s="1">
        <v>48</v>
      </c>
      <c r="B121" s="1" t="s">
        <v>210</v>
      </c>
      <c r="C121" s="1" t="s">
        <v>152</v>
      </c>
      <c r="D121" s="1" t="s">
        <v>19</v>
      </c>
      <c r="E121" s="1" t="s">
        <v>153</v>
      </c>
      <c r="G121" s="8" t="s">
        <v>35</v>
      </c>
      <c r="H121" s="9">
        <v>601.96499999999924</v>
      </c>
      <c r="N121" s="9">
        <f t="shared" si="13"/>
        <v>601.96499999999924</v>
      </c>
      <c r="O121" s="1">
        <v>65.520000000000024</v>
      </c>
      <c r="S121" s="9">
        <f t="shared" si="12"/>
        <v>536.44499999999925</v>
      </c>
    </row>
    <row r="122" spans="1:19">
      <c r="A122" s="1">
        <v>49</v>
      </c>
      <c r="B122" s="1" t="s">
        <v>211</v>
      </c>
      <c r="C122" s="1" t="s">
        <v>152</v>
      </c>
      <c r="D122" s="1" t="s">
        <v>19</v>
      </c>
      <c r="E122" s="1" t="s">
        <v>153</v>
      </c>
      <c r="G122" s="8" t="s">
        <v>35</v>
      </c>
      <c r="H122" s="9">
        <v>601.96499999999924</v>
      </c>
      <c r="N122" s="9">
        <f t="shared" si="13"/>
        <v>601.96499999999924</v>
      </c>
      <c r="O122" s="1">
        <v>65.520000000000024</v>
      </c>
      <c r="S122" s="9">
        <f t="shared" si="12"/>
        <v>536.44499999999925</v>
      </c>
    </row>
    <row r="123" spans="1:19">
      <c r="A123" s="1">
        <v>50</v>
      </c>
      <c r="B123" s="1" t="s">
        <v>212</v>
      </c>
      <c r="C123" s="1" t="s">
        <v>152</v>
      </c>
      <c r="D123" s="1" t="s">
        <v>54</v>
      </c>
      <c r="E123" s="1" t="s">
        <v>153</v>
      </c>
      <c r="G123" s="8" t="s">
        <v>35</v>
      </c>
      <c r="H123" s="9">
        <v>448.40040000000135</v>
      </c>
      <c r="I123" s="1">
        <v>-126.35</v>
      </c>
      <c r="N123" s="9">
        <f t="shared" si="13"/>
        <v>322.05040000000133</v>
      </c>
      <c r="S123" s="9">
        <f t="shared" si="12"/>
        <v>322.05040000000133</v>
      </c>
    </row>
    <row r="124" spans="1:19">
      <c r="A124" s="1">
        <v>51</v>
      </c>
      <c r="B124" s="10" t="s">
        <v>213</v>
      </c>
      <c r="C124" s="1" t="s">
        <v>152</v>
      </c>
      <c r="D124" s="1" t="s">
        <v>214</v>
      </c>
      <c r="E124" s="1" t="s">
        <v>153</v>
      </c>
      <c r="G124" s="8" t="s">
        <v>35</v>
      </c>
      <c r="H124" s="9">
        <v>448.40040000000135</v>
      </c>
      <c r="I124" s="1">
        <v>-126.35</v>
      </c>
      <c r="N124" s="9">
        <f t="shared" si="13"/>
        <v>322.05040000000133</v>
      </c>
      <c r="S124" s="9">
        <f t="shared" si="12"/>
        <v>322.05040000000133</v>
      </c>
    </row>
    <row r="125" spans="1:19">
      <c r="A125" s="1">
        <v>52</v>
      </c>
      <c r="B125" s="10" t="s">
        <v>215</v>
      </c>
      <c r="C125" s="1" t="s">
        <v>152</v>
      </c>
      <c r="D125" s="1" t="s">
        <v>156</v>
      </c>
      <c r="E125" s="1" t="s">
        <v>153</v>
      </c>
      <c r="G125" s="8" t="s">
        <v>35</v>
      </c>
      <c r="H125" s="9">
        <v>577.91999999999962</v>
      </c>
      <c r="N125" s="9">
        <f t="shared" si="13"/>
        <v>577.91999999999962</v>
      </c>
      <c r="O125" s="1">
        <v>62.859999999999978</v>
      </c>
      <c r="S125" s="9">
        <f t="shared" si="12"/>
        <v>515.0599999999996</v>
      </c>
    </row>
    <row r="126" spans="1:19">
      <c r="A126" s="1">
        <v>53</v>
      </c>
      <c r="B126" s="10" t="s">
        <v>216</v>
      </c>
      <c r="C126" s="1" t="s">
        <v>152</v>
      </c>
      <c r="D126" s="1" t="s">
        <v>82</v>
      </c>
      <c r="E126" s="1" t="s">
        <v>153</v>
      </c>
      <c r="G126" s="8" t="s">
        <v>35</v>
      </c>
      <c r="H126" s="9">
        <v>672.39060000000063</v>
      </c>
      <c r="N126" s="9">
        <f t="shared" si="13"/>
        <v>672.39060000000063</v>
      </c>
      <c r="O126" s="1">
        <v>73.14999999999992</v>
      </c>
      <c r="S126" s="9">
        <f t="shared" si="12"/>
        <v>599.24060000000077</v>
      </c>
    </row>
    <row r="127" spans="1:19">
      <c r="A127" s="1">
        <v>54</v>
      </c>
      <c r="B127" s="10" t="s">
        <v>217</v>
      </c>
      <c r="C127" s="1" t="s">
        <v>152</v>
      </c>
      <c r="D127" s="1" t="s">
        <v>172</v>
      </c>
      <c r="E127" s="1" t="s">
        <v>153</v>
      </c>
      <c r="G127" s="8" t="s">
        <v>30</v>
      </c>
      <c r="H127" s="9">
        <v>356.34480000000053</v>
      </c>
      <c r="I127" s="1">
        <v>-106.82</v>
      </c>
      <c r="N127" s="9">
        <f t="shared" si="13"/>
        <v>249.52480000000054</v>
      </c>
      <c r="S127" s="9">
        <f t="shared" si="12"/>
        <v>249.52480000000054</v>
      </c>
    </row>
    <row r="128" spans="1:19">
      <c r="A128" s="1">
        <v>55</v>
      </c>
      <c r="B128" s="10" t="s">
        <v>218</v>
      </c>
      <c r="C128" s="1" t="s">
        <v>152</v>
      </c>
      <c r="D128" s="1" t="s">
        <v>172</v>
      </c>
      <c r="E128" s="1" t="s">
        <v>153</v>
      </c>
      <c r="G128" s="8" t="s">
        <v>30</v>
      </c>
      <c r="H128" s="9">
        <v>356.34480000000053</v>
      </c>
      <c r="I128" s="1">
        <v>-106.82</v>
      </c>
      <c r="N128" s="9">
        <f t="shared" si="13"/>
        <v>249.52480000000054</v>
      </c>
      <c r="S128" s="9">
        <f t="shared" si="12"/>
        <v>249.52480000000054</v>
      </c>
    </row>
    <row r="129" spans="1:19">
      <c r="A129" s="1">
        <v>56</v>
      </c>
      <c r="B129" s="10" t="s">
        <v>219</v>
      </c>
      <c r="C129" s="1" t="s">
        <v>152</v>
      </c>
      <c r="D129" s="1" t="s">
        <v>156</v>
      </c>
      <c r="E129" s="1" t="s">
        <v>153</v>
      </c>
      <c r="G129" s="8" t="s">
        <v>35</v>
      </c>
      <c r="H129" s="9">
        <v>577.91999999999962</v>
      </c>
      <c r="N129" s="9">
        <f t="shared" si="13"/>
        <v>577.91999999999962</v>
      </c>
      <c r="O129" s="1">
        <v>62.859999999999978</v>
      </c>
      <c r="S129" s="9">
        <f t="shared" si="12"/>
        <v>515.0599999999996</v>
      </c>
    </row>
    <row r="130" spans="1:19">
      <c r="A130" s="1">
        <v>57</v>
      </c>
      <c r="B130" s="10" t="s">
        <v>220</v>
      </c>
      <c r="C130" s="1" t="s">
        <v>152</v>
      </c>
      <c r="D130" s="1" t="s">
        <v>82</v>
      </c>
      <c r="E130" s="1" t="s">
        <v>153</v>
      </c>
      <c r="G130" s="8" t="s">
        <v>35</v>
      </c>
      <c r="H130" s="9">
        <v>784.41</v>
      </c>
      <c r="N130" s="9">
        <f t="shared" si="13"/>
        <v>784.41</v>
      </c>
      <c r="O130" s="1">
        <v>104.94000000000005</v>
      </c>
      <c r="S130" s="9">
        <f t="shared" si="12"/>
        <v>679.46999999999991</v>
      </c>
    </row>
    <row r="131" spans="1:19">
      <c r="A131" s="1">
        <v>58</v>
      </c>
      <c r="B131" s="10" t="s">
        <v>221</v>
      </c>
      <c r="C131" s="1" t="s">
        <v>152</v>
      </c>
      <c r="D131" s="1" t="s">
        <v>82</v>
      </c>
      <c r="E131" s="1" t="s">
        <v>153</v>
      </c>
      <c r="G131" s="8" t="s">
        <v>35</v>
      </c>
      <c r="H131" s="9">
        <v>392.21</v>
      </c>
      <c r="N131" s="9">
        <f t="shared" si="13"/>
        <v>392.21</v>
      </c>
      <c r="O131" s="1">
        <v>52.470000000000027</v>
      </c>
      <c r="S131" s="9">
        <f t="shared" si="12"/>
        <v>339.73999999999995</v>
      </c>
    </row>
    <row r="132" spans="1:19" s="11" customFormat="1">
      <c r="B132" s="20" t="s">
        <v>222</v>
      </c>
      <c r="G132" s="17"/>
      <c r="H132" s="12">
        <f t="shared" ref="H132:S132" si="14">SUM(H74:H131)</f>
        <v>32343.507499999982</v>
      </c>
      <c r="I132" s="12">
        <f t="shared" si="14"/>
        <v>-1083.8800000000001</v>
      </c>
      <c r="J132" s="12">
        <f t="shared" si="14"/>
        <v>0</v>
      </c>
      <c r="K132" s="12">
        <f t="shared" si="14"/>
        <v>0</v>
      </c>
      <c r="L132" s="12">
        <f t="shared" si="14"/>
        <v>0</v>
      </c>
      <c r="M132" s="12">
        <f t="shared" si="14"/>
        <v>0</v>
      </c>
      <c r="N132" s="12">
        <f t="shared" si="14"/>
        <v>31259.627499999984</v>
      </c>
      <c r="O132" s="12">
        <f t="shared" si="14"/>
        <v>3159.29</v>
      </c>
      <c r="P132" s="12">
        <f t="shared" si="14"/>
        <v>0</v>
      </c>
      <c r="Q132" s="12">
        <f t="shared" si="14"/>
        <v>0</v>
      </c>
      <c r="R132" s="12">
        <f t="shared" si="14"/>
        <v>0</v>
      </c>
      <c r="S132" s="12">
        <f t="shared" si="14"/>
        <v>28100.337500000001</v>
      </c>
    </row>
    <row r="133" spans="1:19">
      <c r="B133" s="10"/>
    </row>
    <row r="134" spans="1:19">
      <c r="B134" s="10"/>
    </row>
    <row r="135" spans="1:19">
      <c r="B135" s="10"/>
    </row>
    <row r="138" spans="1:19">
      <c r="C138" s="1" t="s">
        <v>143</v>
      </c>
      <c r="G138" s="8" t="s">
        <v>144</v>
      </c>
      <c r="N138" s="1" t="s">
        <v>145</v>
      </c>
    </row>
    <row r="139" spans="1:19">
      <c r="C139" s="1" t="s">
        <v>146</v>
      </c>
      <c r="G139" s="8" t="s">
        <v>147</v>
      </c>
      <c r="N139" s="1" t="s">
        <v>148</v>
      </c>
    </row>
  </sheetData>
  <mergeCells count="5">
    <mergeCell ref="A1:S1"/>
    <mergeCell ref="A2:S2"/>
    <mergeCell ref="A68:S68"/>
    <mergeCell ref="A69:S69"/>
    <mergeCell ref="A70:S7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4"/>
  <sheetViews>
    <sheetView zoomScale="80" zoomScaleNormal="80" workbookViewId="0">
      <selection activeCell="E18" sqref="E18"/>
    </sheetView>
  </sheetViews>
  <sheetFormatPr baseColWidth="10" defaultColWidth="11.42578125" defaultRowHeight="15"/>
  <cols>
    <col min="1" max="1" width="4.5703125" style="1" customWidth="1"/>
    <col min="2" max="2" width="27" style="10" customWidth="1"/>
    <col min="3" max="3" width="18" style="1" customWidth="1"/>
    <col min="4" max="4" width="23.140625" style="1" customWidth="1"/>
    <col min="5" max="5" width="18.28515625" style="1" customWidth="1"/>
    <col min="6" max="6" width="19.7109375" style="1" customWidth="1"/>
    <col min="7" max="7" width="7.28515625" style="8" customWidth="1"/>
    <col min="8" max="8" width="13.42578125" style="1" bestFit="1" customWidth="1"/>
    <col min="9" max="13" width="11.5703125" style="1" bestFit="1" customWidth="1"/>
    <col min="14" max="14" width="13.42578125" style="1" bestFit="1" customWidth="1"/>
    <col min="15" max="18" width="11.5703125" style="1" bestFit="1" customWidth="1"/>
    <col min="19" max="19" width="13.42578125" style="1" bestFit="1" customWidth="1"/>
    <col min="20" max="16384" width="11.42578125" style="1"/>
  </cols>
  <sheetData>
    <row r="1" spans="1:19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>
      <c r="A2" s="19" t="s">
        <v>249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4" spans="1:19" s="13" customFormat="1">
      <c r="A4" s="13" t="s">
        <v>1</v>
      </c>
      <c r="B4" s="21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5" t="s">
        <v>7</v>
      </c>
      <c r="H4" s="1" t="s">
        <v>8</v>
      </c>
      <c r="I4" s="1" t="s">
        <v>9</v>
      </c>
      <c r="J4" s="1" t="s">
        <v>250</v>
      </c>
      <c r="K4" s="13" t="s">
        <v>223</v>
      </c>
      <c r="L4" s="13" t="s">
        <v>11</v>
      </c>
      <c r="M4" s="13" t="s">
        <v>12</v>
      </c>
      <c r="N4" s="13" t="s">
        <v>13</v>
      </c>
      <c r="O4" s="13" t="s">
        <v>14</v>
      </c>
      <c r="P4" s="13" t="s">
        <v>15</v>
      </c>
      <c r="Q4" s="13" t="s">
        <v>16</v>
      </c>
      <c r="R4" s="13" t="s">
        <v>17</v>
      </c>
      <c r="S4" s="13" t="s">
        <v>18</v>
      </c>
    </row>
    <row r="5" spans="1:19" s="11" customFormat="1">
      <c r="B5" s="20" t="s">
        <v>224</v>
      </c>
      <c r="G5" s="17"/>
    </row>
    <row r="6" spans="1:19">
      <c r="A6" s="1">
        <v>1</v>
      </c>
      <c r="B6" s="10" t="s">
        <v>225</v>
      </c>
      <c r="C6" s="1" t="s">
        <v>226</v>
      </c>
      <c r="D6" s="1" t="s">
        <v>227</v>
      </c>
      <c r="E6" s="1" t="s">
        <v>228</v>
      </c>
      <c r="F6" s="1" t="s">
        <v>229</v>
      </c>
      <c r="G6" s="8" t="s">
        <v>35</v>
      </c>
      <c r="H6" s="9">
        <v>577.91999999999962</v>
      </c>
      <c r="I6" s="9"/>
      <c r="J6" s="9"/>
      <c r="K6" s="9"/>
      <c r="L6" s="9"/>
      <c r="M6" s="9"/>
      <c r="N6" s="9">
        <f>H6+I6+J6+K6+L6+M6</f>
        <v>577.91999999999962</v>
      </c>
      <c r="O6" s="9">
        <v>62.86</v>
      </c>
      <c r="P6" s="9"/>
      <c r="Q6" s="9"/>
      <c r="R6" s="9"/>
      <c r="S6" s="9">
        <f>N6-O6-P6-Q6-R6</f>
        <v>515.0599999999996</v>
      </c>
    </row>
    <row r="7" spans="1:19" s="11" customFormat="1">
      <c r="B7" s="20" t="s">
        <v>230</v>
      </c>
      <c r="G7" s="17"/>
      <c r="H7" s="12">
        <f>SUM(H6)</f>
        <v>577.91999999999962</v>
      </c>
      <c r="I7" s="12">
        <f t="shared" ref="I7:S7" si="0">SUM(I6)</f>
        <v>0</v>
      </c>
      <c r="J7" s="12">
        <f t="shared" si="0"/>
        <v>0</v>
      </c>
      <c r="K7" s="12">
        <f t="shared" si="0"/>
        <v>0</v>
      </c>
      <c r="L7" s="12">
        <f t="shared" si="0"/>
        <v>0</v>
      </c>
      <c r="M7" s="12">
        <f t="shared" si="0"/>
        <v>0</v>
      </c>
      <c r="N7" s="12">
        <f t="shared" si="0"/>
        <v>577.91999999999962</v>
      </c>
      <c r="O7" s="12">
        <f t="shared" si="0"/>
        <v>62.86</v>
      </c>
      <c r="P7" s="12">
        <f t="shared" si="0"/>
        <v>0</v>
      </c>
      <c r="Q7" s="12">
        <f t="shared" si="0"/>
        <v>0</v>
      </c>
      <c r="R7" s="12">
        <f t="shared" si="0"/>
        <v>0</v>
      </c>
      <c r="S7" s="12">
        <f t="shared" si="0"/>
        <v>515.0599999999996</v>
      </c>
    </row>
    <row r="14" spans="1:19">
      <c r="C14" s="1" t="s">
        <v>143</v>
      </c>
      <c r="G14" s="8" t="s">
        <v>144</v>
      </c>
      <c r="N14" s="1" t="s">
        <v>145</v>
      </c>
    </row>
    <row r="15" spans="1:19">
      <c r="C15" s="1" t="s">
        <v>146</v>
      </c>
      <c r="G15" s="8" t="s">
        <v>147</v>
      </c>
      <c r="N15" s="1" t="s">
        <v>148</v>
      </c>
    </row>
    <row r="20" spans="1:19" ht="15.75">
      <c r="A20" s="18" t="s">
        <v>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5.75">
      <c r="A21" s="18" t="s">
        <v>249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5.75">
      <c r="A22" s="18" t="s">
        <v>252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5.75">
      <c r="A23" s="7"/>
      <c r="B23" s="7"/>
      <c r="C23" s="16"/>
      <c r="D23" s="16"/>
      <c r="E23" s="2"/>
      <c r="F23" s="2"/>
      <c r="G23" s="16"/>
      <c r="H23" s="16"/>
      <c r="I23" s="16"/>
      <c r="J23" s="16"/>
      <c r="K23" s="2"/>
      <c r="L23" s="2"/>
      <c r="M23" s="2"/>
      <c r="N23" s="16"/>
      <c r="O23" s="16"/>
      <c r="P23" s="16"/>
      <c r="Q23" s="16"/>
      <c r="R23" s="2"/>
      <c r="S23" s="2"/>
    </row>
    <row r="24" spans="1:19" ht="15.75">
      <c r="A24" s="14" t="s">
        <v>150</v>
      </c>
      <c r="B24" s="14" t="s">
        <v>2</v>
      </c>
      <c r="C24" s="4" t="s">
        <v>3</v>
      </c>
      <c r="D24" s="4" t="s">
        <v>4</v>
      </c>
      <c r="E24" s="3" t="s">
        <v>5</v>
      </c>
      <c r="F24" s="3" t="s">
        <v>6</v>
      </c>
      <c r="G24" s="3" t="s">
        <v>7</v>
      </c>
      <c r="H24" s="5" t="s">
        <v>8</v>
      </c>
      <c r="I24" s="5" t="s">
        <v>9</v>
      </c>
      <c r="J24" s="5" t="s">
        <v>250</v>
      </c>
      <c r="K24" s="4" t="s">
        <v>223</v>
      </c>
      <c r="L24" s="4" t="s">
        <v>11</v>
      </c>
      <c r="M24" s="3" t="s">
        <v>12</v>
      </c>
      <c r="N24" s="3" t="s">
        <v>13</v>
      </c>
      <c r="O24" s="3" t="s">
        <v>14</v>
      </c>
      <c r="P24" s="3" t="s">
        <v>15</v>
      </c>
      <c r="Q24" s="3" t="s">
        <v>16</v>
      </c>
      <c r="R24" s="3" t="s">
        <v>17</v>
      </c>
      <c r="S24" s="6" t="s">
        <v>18</v>
      </c>
    </row>
    <row r="25" spans="1:19">
      <c r="A25" s="1">
        <v>1</v>
      </c>
      <c r="B25" s="10" t="s">
        <v>231</v>
      </c>
      <c r="C25" s="1" t="s">
        <v>232</v>
      </c>
      <c r="D25" s="1" t="s">
        <v>227</v>
      </c>
      <c r="E25" s="1" t="s">
        <v>233</v>
      </c>
      <c r="G25" s="8" t="s">
        <v>35</v>
      </c>
      <c r="H25" s="9">
        <v>577.91999999999962</v>
      </c>
      <c r="I25" s="9"/>
      <c r="J25" s="9"/>
      <c r="K25" s="9"/>
      <c r="L25" s="9"/>
      <c r="M25" s="9"/>
      <c r="N25" s="9">
        <f>H25+I25+J25+K25+L25+M25</f>
        <v>577.91999999999962</v>
      </c>
      <c r="O25" s="9">
        <v>62.86</v>
      </c>
      <c r="P25" s="9"/>
      <c r="Q25" s="9"/>
      <c r="R25" s="9"/>
      <c r="S25" s="9">
        <f>N25-O25-P25-Q25-R25</f>
        <v>515.0599999999996</v>
      </c>
    </row>
    <row r="26" spans="1:19">
      <c r="A26" s="1">
        <v>2</v>
      </c>
      <c r="B26" s="10" t="s">
        <v>234</v>
      </c>
      <c r="C26" s="1" t="s">
        <v>232</v>
      </c>
      <c r="D26" s="1" t="s">
        <v>227</v>
      </c>
      <c r="E26" s="1" t="s">
        <v>233</v>
      </c>
      <c r="G26" s="8" t="s">
        <v>35</v>
      </c>
      <c r="H26" s="9">
        <v>577.91999999999962</v>
      </c>
      <c r="I26" s="9"/>
      <c r="J26" s="9"/>
      <c r="K26" s="9"/>
      <c r="L26" s="9"/>
      <c r="M26" s="9"/>
      <c r="N26" s="9">
        <f t="shared" ref="N26:N37" si="1">H26+I26+J26+K26+L26+M26</f>
        <v>577.91999999999962</v>
      </c>
      <c r="O26" s="9">
        <v>62.86</v>
      </c>
      <c r="P26" s="9"/>
      <c r="Q26" s="9"/>
      <c r="R26" s="9"/>
      <c r="S26" s="9">
        <f t="shared" ref="S26:S37" si="2">N26-O26-P26-Q26-R26</f>
        <v>515.0599999999996</v>
      </c>
    </row>
    <row r="27" spans="1:19">
      <c r="A27" s="1">
        <v>3</v>
      </c>
      <c r="B27" s="10" t="s">
        <v>235</v>
      </c>
      <c r="C27" s="1" t="s">
        <v>232</v>
      </c>
      <c r="D27" s="1" t="s">
        <v>227</v>
      </c>
      <c r="E27" s="1" t="s">
        <v>233</v>
      </c>
      <c r="G27" s="8" t="s">
        <v>35</v>
      </c>
      <c r="H27" s="9">
        <v>577.91999999999962</v>
      </c>
      <c r="I27" s="9"/>
      <c r="J27" s="9"/>
      <c r="K27" s="9"/>
      <c r="L27" s="9"/>
      <c r="M27" s="9"/>
      <c r="N27" s="9">
        <f t="shared" si="1"/>
        <v>577.91999999999962</v>
      </c>
      <c r="O27" s="9">
        <v>62.86</v>
      </c>
      <c r="P27" s="9"/>
      <c r="Q27" s="9"/>
      <c r="R27" s="9"/>
      <c r="S27" s="9">
        <f t="shared" si="2"/>
        <v>515.0599999999996</v>
      </c>
    </row>
    <row r="28" spans="1:19">
      <c r="A28" s="1">
        <v>4</v>
      </c>
      <c r="B28" s="10" t="s">
        <v>236</v>
      </c>
      <c r="C28" s="1" t="s">
        <v>232</v>
      </c>
      <c r="D28" s="1" t="s">
        <v>227</v>
      </c>
      <c r="E28" s="1" t="s">
        <v>233</v>
      </c>
      <c r="G28" s="8" t="s">
        <v>35</v>
      </c>
      <c r="H28" s="9">
        <v>577.91999999999962</v>
      </c>
      <c r="I28" s="9"/>
      <c r="J28" s="9"/>
      <c r="K28" s="9"/>
      <c r="L28" s="9"/>
      <c r="M28" s="9"/>
      <c r="N28" s="9">
        <f t="shared" si="1"/>
        <v>577.91999999999962</v>
      </c>
      <c r="O28" s="9">
        <v>62.86</v>
      </c>
      <c r="P28" s="9"/>
      <c r="Q28" s="9"/>
      <c r="R28" s="9"/>
      <c r="S28" s="9">
        <f t="shared" si="2"/>
        <v>515.0599999999996</v>
      </c>
    </row>
    <row r="29" spans="1:19">
      <c r="A29" s="1">
        <v>5</v>
      </c>
      <c r="B29" s="10" t="s">
        <v>237</v>
      </c>
      <c r="C29" s="1" t="s">
        <v>232</v>
      </c>
      <c r="D29" s="1" t="s">
        <v>227</v>
      </c>
      <c r="E29" s="1" t="s">
        <v>233</v>
      </c>
      <c r="G29" s="8" t="s">
        <v>35</v>
      </c>
      <c r="H29" s="9">
        <v>577.91999999999962</v>
      </c>
      <c r="I29" s="9"/>
      <c r="J29" s="9"/>
      <c r="K29" s="9"/>
      <c r="L29" s="9"/>
      <c r="M29" s="9"/>
      <c r="N29" s="9">
        <f t="shared" si="1"/>
        <v>577.91999999999962</v>
      </c>
      <c r="O29" s="9">
        <v>62.86</v>
      </c>
      <c r="P29" s="9"/>
      <c r="Q29" s="9"/>
      <c r="R29" s="9"/>
      <c r="S29" s="9">
        <f t="shared" si="2"/>
        <v>515.0599999999996</v>
      </c>
    </row>
    <row r="30" spans="1:19">
      <c r="A30" s="1">
        <v>6</v>
      </c>
      <c r="B30" s="10" t="s">
        <v>238</v>
      </c>
      <c r="C30" s="1" t="s">
        <v>232</v>
      </c>
      <c r="D30" s="1" t="s">
        <v>227</v>
      </c>
      <c r="E30" s="1" t="s">
        <v>233</v>
      </c>
      <c r="G30" s="8" t="s">
        <v>35</v>
      </c>
      <c r="H30" s="9">
        <v>362.82947368421031</v>
      </c>
      <c r="I30" s="9"/>
      <c r="J30" s="9"/>
      <c r="K30" s="9"/>
      <c r="L30" s="9"/>
      <c r="M30" s="9"/>
      <c r="N30" s="9">
        <f t="shared" si="1"/>
        <v>362.82947368421031</v>
      </c>
      <c r="O30" s="9">
        <v>39.511999999999986</v>
      </c>
      <c r="P30" s="9"/>
      <c r="Q30" s="9"/>
      <c r="R30" s="9"/>
      <c r="S30" s="9">
        <f t="shared" si="2"/>
        <v>323.31747368421031</v>
      </c>
    </row>
    <row r="31" spans="1:19">
      <c r="A31" s="1">
        <v>7</v>
      </c>
      <c r="B31" s="10" t="s">
        <v>239</v>
      </c>
      <c r="C31" s="1" t="s">
        <v>232</v>
      </c>
      <c r="D31" s="1" t="s">
        <v>227</v>
      </c>
      <c r="E31" s="1" t="s">
        <v>233</v>
      </c>
      <c r="G31" s="8" t="s">
        <v>35</v>
      </c>
      <c r="H31" s="9">
        <v>241.1621052631578</v>
      </c>
      <c r="I31" s="9"/>
      <c r="J31" s="9"/>
      <c r="K31" s="9"/>
      <c r="L31" s="9"/>
      <c r="M31" s="9"/>
      <c r="N31" s="9">
        <f t="shared" si="1"/>
        <v>241.1621052631578</v>
      </c>
      <c r="O31" s="9">
        <v>26.341333333333324</v>
      </c>
      <c r="P31" s="9"/>
      <c r="Q31" s="9"/>
      <c r="R31" s="9"/>
      <c r="S31" s="9">
        <f t="shared" si="2"/>
        <v>214.82077192982447</v>
      </c>
    </row>
    <row r="32" spans="1:19">
      <c r="A32" s="1">
        <v>8</v>
      </c>
      <c r="B32" s="10" t="s">
        <v>240</v>
      </c>
      <c r="C32" s="1" t="s">
        <v>232</v>
      </c>
      <c r="D32" s="1" t="s">
        <v>227</v>
      </c>
      <c r="E32" s="1" t="s">
        <v>233</v>
      </c>
      <c r="G32" s="8" t="s">
        <v>35</v>
      </c>
      <c r="H32" s="9">
        <v>230.29894736842095</v>
      </c>
      <c r="I32" s="9"/>
      <c r="J32" s="9"/>
      <c r="K32" s="9"/>
      <c r="L32" s="9"/>
      <c r="M32" s="9"/>
      <c r="N32" s="9">
        <f t="shared" si="1"/>
        <v>230.29894736842095</v>
      </c>
      <c r="O32" s="9">
        <v>25.143999999999991</v>
      </c>
      <c r="P32" s="9"/>
      <c r="Q32" s="9"/>
      <c r="R32" s="9"/>
      <c r="S32" s="9">
        <f t="shared" si="2"/>
        <v>205.15494736842095</v>
      </c>
    </row>
    <row r="33" spans="1:19">
      <c r="A33" s="1">
        <v>9</v>
      </c>
      <c r="B33" s="10" t="s">
        <v>241</v>
      </c>
      <c r="C33" s="1" t="s">
        <v>232</v>
      </c>
      <c r="D33" s="1" t="s">
        <v>227</v>
      </c>
      <c r="E33" s="1" t="s">
        <v>233</v>
      </c>
      <c r="G33" s="8" t="s">
        <v>35</v>
      </c>
      <c r="H33" s="9">
        <v>192.277894736842</v>
      </c>
      <c r="I33" s="9"/>
      <c r="J33" s="9"/>
      <c r="K33" s="9"/>
      <c r="L33" s="9"/>
      <c r="M33" s="9"/>
      <c r="N33" s="9">
        <f t="shared" si="1"/>
        <v>192.277894736842</v>
      </c>
      <c r="O33" s="9">
        <v>20.953333333333326</v>
      </c>
      <c r="P33" s="9"/>
      <c r="Q33" s="9"/>
      <c r="R33" s="9"/>
      <c r="S33" s="9">
        <f t="shared" si="2"/>
        <v>171.32456140350868</v>
      </c>
    </row>
    <row r="34" spans="1:19">
      <c r="A34" s="1">
        <v>10</v>
      </c>
      <c r="B34" s="10" t="s">
        <v>242</v>
      </c>
      <c r="C34" s="1" t="s">
        <v>232</v>
      </c>
      <c r="D34" s="1" t="s">
        <v>227</v>
      </c>
      <c r="E34" s="1" t="s">
        <v>233</v>
      </c>
      <c r="G34" s="8" t="s">
        <v>35</v>
      </c>
      <c r="H34" s="9">
        <v>186.84631578947358</v>
      </c>
      <c r="I34" s="9"/>
      <c r="J34" s="9"/>
      <c r="K34" s="9"/>
      <c r="L34" s="9"/>
      <c r="M34" s="9"/>
      <c r="N34" s="9">
        <f t="shared" si="1"/>
        <v>186.84631578947358</v>
      </c>
      <c r="O34" s="9">
        <v>20.35466666666666</v>
      </c>
      <c r="P34" s="9"/>
      <c r="Q34" s="9"/>
      <c r="R34" s="9"/>
      <c r="S34" s="9">
        <f t="shared" si="2"/>
        <v>166.4916491228069</v>
      </c>
    </row>
    <row r="35" spans="1:19">
      <c r="A35" s="1">
        <v>11</v>
      </c>
      <c r="B35" s="10" t="s">
        <v>243</v>
      </c>
      <c r="C35" s="1" t="s">
        <v>232</v>
      </c>
      <c r="D35" s="1" t="s">
        <v>227</v>
      </c>
      <c r="E35" s="1" t="s">
        <v>233</v>
      </c>
      <c r="G35" s="8" t="s">
        <v>35</v>
      </c>
      <c r="H35" s="9">
        <v>82.56</v>
      </c>
      <c r="I35" s="9"/>
      <c r="J35" s="9"/>
      <c r="K35" s="9"/>
      <c r="L35" s="9"/>
      <c r="M35" s="9"/>
      <c r="N35" s="9">
        <f t="shared" si="1"/>
        <v>82.56</v>
      </c>
      <c r="O35" s="9">
        <v>8.9799999999999969</v>
      </c>
      <c r="P35" s="9"/>
      <c r="Q35" s="9"/>
      <c r="R35" s="9"/>
      <c r="S35" s="9">
        <f t="shared" si="2"/>
        <v>73.580000000000013</v>
      </c>
    </row>
    <row r="36" spans="1:19">
      <c r="A36" s="1">
        <v>12</v>
      </c>
      <c r="B36" s="10" t="s">
        <v>244</v>
      </c>
      <c r="C36" s="1" t="s">
        <v>245</v>
      </c>
      <c r="D36" s="1" t="s">
        <v>246</v>
      </c>
      <c r="E36" s="1" t="s">
        <v>233</v>
      </c>
      <c r="G36" s="8" t="s">
        <v>35</v>
      </c>
      <c r="H36" s="9">
        <v>577.91999999999962</v>
      </c>
      <c r="I36" s="9"/>
      <c r="J36" s="9"/>
      <c r="K36" s="9"/>
      <c r="L36" s="9"/>
      <c r="M36" s="9"/>
      <c r="N36" s="9">
        <f t="shared" si="1"/>
        <v>577.91999999999962</v>
      </c>
      <c r="O36" s="9">
        <v>62.86</v>
      </c>
      <c r="P36" s="9"/>
      <c r="Q36" s="9"/>
      <c r="R36" s="9"/>
      <c r="S36" s="9">
        <f t="shared" si="2"/>
        <v>515.0599999999996</v>
      </c>
    </row>
    <row r="37" spans="1:19">
      <c r="A37" s="1">
        <v>13</v>
      </c>
      <c r="B37" s="10" t="s">
        <v>247</v>
      </c>
      <c r="C37" s="1" t="s">
        <v>245</v>
      </c>
      <c r="D37" s="1" t="s">
        <v>246</v>
      </c>
      <c r="E37" s="1" t="s">
        <v>233</v>
      </c>
      <c r="G37" s="8" t="s">
        <v>35</v>
      </c>
      <c r="H37" s="9">
        <v>577.91999999999962</v>
      </c>
      <c r="I37" s="9"/>
      <c r="J37" s="9"/>
      <c r="K37" s="9"/>
      <c r="L37" s="9"/>
      <c r="M37" s="9"/>
      <c r="N37" s="9">
        <f t="shared" si="1"/>
        <v>577.91999999999962</v>
      </c>
      <c r="O37" s="9">
        <v>62.86</v>
      </c>
      <c r="P37" s="9"/>
      <c r="Q37" s="9"/>
      <c r="R37" s="9"/>
      <c r="S37" s="9">
        <f t="shared" si="2"/>
        <v>515.0599999999996</v>
      </c>
    </row>
    <row r="38" spans="1:19" s="11" customFormat="1">
      <c r="B38" s="20" t="s">
        <v>248</v>
      </c>
      <c r="G38" s="17"/>
      <c r="H38" s="12">
        <f>SUM(H25:H37)</f>
        <v>5341.4147368421036</v>
      </c>
      <c r="I38" s="12">
        <f t="shared" ref="I38:S38" si="3">SUM(I25:I37)</f>
        <v>0</v>
      </c>
      <c r="J38" s="12">
        <f t="shared" si="3"/>
        <v>0</v>
      </c>
      <c r="K38" s="12">
        <f t="shared" si="3"/>
        <v>0</v>
      </c>
      <c r="L38" s="12">
        <f t="shared" si="3"/>
        <v>0</v>
      </c>
      <c r="M38" s="12">
        <f t="shared" si="3"/>
        <v>0</v>
      </c>
      <c r="N38" s="12">
        <f>SUM(N25:N37)</f>
        <v>5341.4147368421036</v>
      </c>
      <c r="O38" s="12">
        <f>SUM(O25:O37)</f>
        <v>581.30533333333335</v>
      </c>
      <c r="P38" s="12">
        <f t="shared" si="3"/>
        <v>0</v>
      </c>
      <c r="Q38" s="12">
        <f t="shared" si="3"/>
        <v>0</v>
      </c>
      <c r="R38" s="12">
        <f t="shared" si="3"/>
        <v>0</v>
      </c>
      <c r="S38" s="12">
        <f t="shared" si="3"/>
        <v>4760.1094035087681</v>
      </c>
    </row>
    <row r="43" spans="1:19">
      <c r="C43" s="1" t="s">
        <v>143</v>
      </c>
      <c r="G43" s="8" t="s">
        <v>144</v>
      </c>
      <c r="N43" s="1" t="s">
        <v>145</v>
      </c>
    </row>
    <row r="44" spans="1:19">
      <c r="C44" s="1" t="s">
        <v>146</v>
      </c>
      <c r="G44" s="8" t="s">
        <v>147</v>
      </c>
      <c r="N44" s="1" t="s">
        <v>148</v>
      </c>
    </row>
  </sheetData>
  <mergeCells count="5">
    <mergeCell ref="A1:S1"/>
    <mergeCell ref="A2:S2"/>
    <mergeCell ref="A20:S20"/>
    <mergeCell ref="A21:S21"/>
    <mergeCell ref="A22:S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 BIEN</vt:lpstr>
      <vt:lpstr>FORTALECIMIENTO BIEN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revision/>
  <cp:lastPrinted>2021-04-21T15:13:40Z</cp:lastPrinted>
  <dcterms:created xsi:type="dcterms:W3CDTF">2021-04-21T04:37:11Z</dcterms:created>
  <dcterms:modified xsi:type="dcterms:W3CDTF">2021-05-19T18:37:14Z</dcterms:modified>
</cp:coreProperties>
</file>